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mc:AlternateContent xmlns:mc="http://schemas.openxmlformats.org/markup-compatibility/2006">
    <mc:Choice Requires="x15">
      <x15ac:absPath xmlns:x15ac="http://schemas.microsoft.com/office/spreadsheetml/2010/11/ac" url="D:\DELO\2 RAZPISI 2018\Obnova Goriške ceste MOV\Objava na portalu JN\"/>
    </mc:Choice>
  </mc:AlternateContent>
  <bookViews>
    <workbookView xWindow="45" yWindow="30" windowWidth="12135" windowHeight="11865" tabRatio="925"/>
  </bookViews>
  <sheets>
    <sheet name="Navodila" sheetId="106" r:id="rId1"/>
    <sheet name="REKAPITULACIJA" sheetId="101" r:id="rId2"/>
    <sheet name="1_LC_450061_Goriska c." sheetId="103" r:id="rId3"/>
    <sheet name="2_Prehod_za_pesce" sheetId="104" r:id="rId4"/>
    <sheet name="3_JR_prehod_za_pesce" sheetId="105" r:id="rId5"/>
  </sheets>
  <definedNames>
    <definedName name="_Toc515516914" localSheetId="0">Navodila!$A$5</definedName>
    <definedName name="_xlnm.Print_Area" localSheetId="2">'1_LC_450061_Goriska c.'!$A$1:$F$150</definedName>
    <definedName name="_xlnm.Print_Area" localSheetId="4">'3_JR_prehod_za_pesce'!$A$1:$F$92</definedName>
    <definedName name="_xlnm.Print_Area" localSheetId="0">Navodila!$A$1:$A$27</definedName>
    <definedName name="_xlnm.Print_Titles" localSheetId="2">'1_LC_450061_Goriska c.'!$1:$1</definedName>
    <definedName name="_xlnm.Print_Titles" localSheetId="3">'2_Prehod_za_pesce'!$1:$1</definedName>
    <definedName name="_xlnm.Print_Titles" localSheetId="4">'3_JR_prehod_za_pesce'!$1:$1</definedName>
    <definedName name="_xlnm.Print_Titles">#N/A</definedName>
  </definedNames>
  <calcPr calcId="162913"/>
</workbook>
</file>

<file path=xl/calcChain.xml><?xml version="1.0" encoding="utf-8"?>
<calcChain xmlns="http://schemas.openxmlformats.org/spreadsheetml/2006/main">
  <c r="F86" i="105" l="1"/>
  <c r="F84" i="105"/>
  <c r="F83" i="105"/>
  <c r="F80" i="105"/>
  <c r="F90" i="105" s="1"/>
  <c r="F74" i="105"/>
  <c r="F76" i="105" s="1"/>
  <c r="F67" i="105"/>
  <c r="F63" i="105"/>
  <c r="F59" i="105"/>
  <c r="F56" i="105"/>
  <c r="F54" i="105"/>
  <c r="F51" i="105"/>
  <c r="F48" i="105"/>
  <c r="F69" i="105" s="1"/>
  <c r="F41" i="105"/>
  <c r="F38" i="105"/>
  <c r="F36" i="105"/>
  <c r="F34" i="105"/>
  <c r="F32" i="105"/>
  <c r="F15" i="105"/>
  <c r="F9" i="105"/>
  <c r="F7" i="105"/>
  <c r="F94" i="104"/>
  <c r="F92" i="104"/>
  <c r="F90" i="104"/>
  <c r="F88" i="104"/>
  <c r="F87" i="104"/>
  <c r="F80" i="104"/>
  <c r="F78" i="104"/>
  <c r="F76" i="104"/>
  <c r="F75" i="104"/>
  <c r="F71" i="104"/>
  <c r="F70" i="104"/>
  <c r="F68" i="104"/>
  <c r="F66" i="104"/>
  <c r="F61" i="104"/>
  <c r="F54" i="104"/>
  <c r="F52" i="104"/>
  <c r="F51" i="104"/>
  <c r="F47" i="104"/>
  <c r="F46" i="104"/>
  <c r="F42" i="104"/>
  <c r="F38" i="104"/>
  <c r="F33" i="104"/>
  <c r="F31" i="104"/>
  <c r="F24" i="104"/>
  <c r="F21" i="104"/>
  <c r="F20" i="104"/>
  <c r="F18" i="104"/>
  <c r="F16" i="104"/>
  <c r="F14" i="104"/>
  <c r="F10" i="104"/>
  <c r="F9" i="104"/>
  <c r="F150" i="103"/>
  <c r="F148" i="103"/>
  <c r="F145" i="103"/>
  <c r="F143" i="103"/>
  <c r="F142" i="103"/>
  <c r="F141" i="103"/>
  <c r="F140" i="103"/>
  <c r="F139" i="103"/>
  <c r="F138" i="103"/>
  <c r="F137" i="103"/>
  <c r="F136" i="103"/>
  <c r="F135" i="103"/>
  <c r="F132" i="103"/>
  <c r="F130" i="103"/>
  <c r="F127" i="103"/>
  <c r="F125" i="103"/>
  <c r="F123" i="103"/>
  <c r="F121" i="103"/>
  <c r="F117" i="103"/>
  <c r="F115" i="103"/>
  <c r="F113" i="103"/>
  <c r="F111" i="103"/>
  <c r="F109" i="103"/>
  <c r="F107" i="103"/>
  <c r="F104" i="103"/>
  <c r="F102" i="103"/>
  <c r="F100" i="103"/>
  <c r="F98" i="103"/>
  <c r="F96" i="103"/>
  <c r="F94" i="103"/>
  <c r="F92" i="103"/>
  <c r="F88" i="103"/>
  <c r="F86" i="103"/>
  <c r="F84" i="103"/>
  <c r="F81" i="103"/>
  <c r="F79" i="103"/>
  <c r="F77" i="103"/>
  <c r="F75" i="103"/>
  <c r="F73" i="103"/>
  <c r="F71" i="103"/>
  <c r="F69" i="103"/>
  <c r="F67" i="103"/>
  <c r="F65" i="103"/>
  <c r="F63" i="103"/>
  <c r="F61" i="103"/>
  <c r="F59" i="103"/>
  <c r="F57" i="103"/>
  <c r="F55" i="103"/>
  <c r="F25" i="103"/>
  <c r="F50" i="103"/>
  <c r="F48" i="103"/>
  <c r="F46" i="103"/>
  <c r="F44" i="103"/>
  <c r="F42" i="103"/>
  <c r="F40" i="103"/>
  <c r="F38" i="103"/>
  <c r="F36" i="103"/>
  <c r="F34" i="103"/>
  <c r="F32" i="103"/>
  <c r="F23" i="103"/>
  <c r="F21" i="103"/>
  <c r="F19" i="103"/>
  <c r="F17" i="103"/>
  <c r="F15" i="103"/>
  <c r="F12" i="103"/>
  <c r="F10" i="103"/>
  <c r="F8" i="103"/>
  <c r="F6" i="103"/>
  <c r="D10" i="101"/>
  <c r="D11" i="101" l="1"/>
  <c r="D20" i="105" l="1"/>
  <c r="F20" i="105" s="1"/>
  <c r="F43" i="105" l="1"/>
  <c r="F92" i="105" s="1"/>
  <c r="D12" i="101" s="1"/>
  <c r="D18" i="101" s="1"/>
  <c r="D24" i="105"/>
  <c r="F24" i="105" s="1"/>
  <c r="D19" i="101" l="1"/>
  <c r="D20" i="101" s="1"/>
</calcChain>
</file>

<file path=xl/sharedStrings.xml><?xml version="1.0" encoding="utf-8"?>
<sst xmlns="http://schemas.openxmlformats.org/spreadsheetml/2006/main" count="477" uniqueCount="277">
  <si>
    <t>št.</t>
  </si>
  <si>
    <t>1</t>
  </si>
  <si>
    <t>opis dela</t>
  </si>
  <si>
    <t>mer.
en.</t>
  </si>
  <si>
    <t>količina</t>
  </si>
  <si>
    <t>Preddela</t>
  </si>
  <si>
    <t>kos</t>
  </si>
  <si>
    <t>2</t>
  </si>
  <si>
    <t>3</t>
  </si>
  <si>
    <t>m3</t>
  </si>
  <si>
    <t>m2</t>
  </si>
  <si>
    <t>4</t>
  </si>
  <si>
    <t>5</t>
  </si>
  <si>
    <t>m'</t>
  </si>
  <si>
    <t>6</t>
  </si>
  <si>
    <t>7</t>
  </si>
  <si>
    <t>8</t>
  </si>
  <si>
    <t>9</t>
  </si>
  <si>
    <t>10</t>
  </si>
  <si>
    <t>1.1</t>
  </si>
  <si>
    <t>1.2</t>
  </si>
  <si>
    <t>Zaključna in ostala dela</t>
  </si>
  <si>
    <t>Rezanje asfalta</t>
  </si>
  <si>
    <t>Odriv humusa v debelini 20 cm na gradbiščno deponijo za kasnejšo uporabo</t>
  </si>
  <si>
    <t>1.</t>
  </si>
  <si>
    <t>2.</t>
  </si>
  <si>
    <t>3.</t>
  </si>
  <si>
    <t>cena na enoto (EUR)</t>
  </si>
  <si>
    <t>skupaj (EUR)</t>
  </si>
  <si>
    <t>4.</t>
  </si>
  <si>
    <t>Strojno nakladanje in odvoz odvečnega materiala na deponijo k registriranemu zbiralcu tovrstnih odpadkov vključno s plačilom vseh potrebnih okoljskih dajatev</t>
  </si>
  <si>
    <t>Zgornji ustroj</t>
  </si>
  <si>
    <t xml:space="preserve">Humusiranje po končanih delih s predhodno odstranjenim humusom v deb. 20cm in zatravitev humusiranih površin s travnim semenom ob dodajanju umetnega gnojila. </t>
  </si>
  <si>
    <t>5.</t>
  </si>
  <si>
    <t xml:space="preserve">                                                                                              SKUPAJ ZGORNJI USTROJ</t>
  </si>
  <si>
    <t xml:space="preserve">                                                                                             SKUPAJ ZEMELJSKA DELA</t>
  </si>
  <si>
    <t xml:space="preserve">                                                                                                         SKUPAJ PREDDELA</t>
  </si>
  <si>
    <t xml:space="preserve">                                                                                              SKUPAJ ZAKLJUČNA DELA</t>
  </si>
  <si>
    <t>Zakoličba trase ceste in zavarovanje zakoličbe</t>
  </si>
  <si>
    <t>- priprava gradbiščnega prostora ter vzpostavitev prvotnega stanja</t>
  </si>
  <si>
    <t>Izdelava spodnje nosilne (stabilizirane) plasti bituminizirane zmesi AC 22 base, B 50/70 A4 v debelini 5 cm</t>
  </si>
  <si>
    <t xml:space="preserve">Izdelava obrabne in zaporne plasti bituminizirane zmesi AC 11 surf B 50/70 A4 v debelini 3 cm </t>
  </si>
  <si>
    <t xml:space="preserve">Planiranje in utrjevanje planuma spodnjega ustroja </t>
  </si>
  <si>
    <t>kompl</t>
  </si>
  <si>
    <t>Priprava gradbiščnega prostora in celotnega gradbišča: odstranitev eventualnih ovir (prometni znaki, grmovja, drevesa, vse vrste ograj, temelji,...) in ureditev delovnih platojev. Po končanih delih gradbišče pospraviti in vzpostaviti v prvotno stanje.                                                                       Zajeto:</t>
  </si>
  <si>
    <t>Meritev zbitosti vgrajenega tampona</t>
  </si>
  <si>
    <t>6.</t>
  </si>
  <si>
    <t>Zemeljska dela</t>
  </si>
  <si>
    <t>Projekt izvedenega stanja - PID</t>
  </si>
  <si>
    <t>Izkop nenosilne plasti (stari tampon), nakladanje  in odvoz na deponijo s stroški deponiranja in takse</t>
  </si>
  <si>
    <t>11</t>
  </si>
  <si>
    <t>12</t>
  </si>
  <si>
    <t>13</t>
  </si>
  <si>
    <t>14</t>
  </si>
  <si>
    <t>Izdelava izravnalne plasti iz drobljenca v povprečni debelini do 5 cm - grediranje</t>
  </si>
  <si>
    <t>kompl.</t>
  </si>
  <si>
    <t>Pridobitev elaborata ureditve zapore z dovoljenjem za cestno zaporo, z ureditvijo prometnega režima v času gradnje z obvestili in obvozom, zavarovanjem gradbene jame in gradbišča.                     
Vključno s postavitvijo in naknadno odstranitvijo celotne prometne signalizacije.</t>
  </si>
  <si>
    <t>Odstranitev obstoječih pohodnih plošč in tlakovcev na začasno deponijo, čiščenje le teh ter ponovno polaganje istih</t>
  </si>
  <si>
    <t>Rušenje obstoječih cestnih robnikov različnih prerezov,  nakladanje in odvoz na deponijo k registriranemu zbiralcu tovrstnih odpadkov vključno s plačilom vseh potrebnih okoljskih dajatev</t>
  </si>
  <si>
    <t>Kombinirani (strojno - ročni) izkop mat. III. in IV. ktg                z odmetom na rob gr. jame ali deponijo gradbiščnega prostora, vključno z črpanjem vode iz gradbene jame - meteorni kanal, peskolovi, odcepi</t>
  </si>
  <si>
    <t>Opomba:</t>
  </si>
  <si>
    <t>Vsi izkopi in transporti izkopanih materialov so izračunani po prostornini zemljine v raščenem stanju. Vsi zasipi materialov so izračunani po prostornini zemljine v vgrajenem in utrjenem stanju.</t>
  </si>
  <si>
    <t xml:space="preserve">Ročno planiranje dna gradbene jame </t>
  </si>
  <si>
    <t xml:space="preserve">Izdelava peščene posteljice za cev v projektiranem padcu. Deb. posteljice je 10 cm, vključno z dobavo materiala granulacije 4-16 mm </t>
  </si>
  <si>
    <t>Dobava peska in zasip PVC cevi, v coni cevovoda s pripeljanim peskom zrnavosti 4-16 mm v sloju 20 cm nad temenom cevi ter komprimacija z lahkimi komprimacijskimi sredstvi.</t>
  </si>
  <si>
    <t>Zasip PVC cevi, izven cone cevovoda  z izkopanim materialom v slojih deb. 0,30 m ter komprimacija z lahkimi komprimacijskimi sredstvi do naravne zbitosti tal.</t>
  </si>
  <si>
    <t>Dobava in vgradnja nevezane nosilne plasti enakomerno zrnatega tamponskega drobljenca (zmrzlinsko odpornega) TD120 v debelini 25 cm;                                                                Kamniti agregat pred vgradnjo ne sme imeti več kot 5% finih delcev (velikost zrnc pod 0,063 mm), po vgradnji pa ne sme imeti več kot 8% le teh. Zbitost EV2=60Mpa</t>
  </si>
  <si>
    <t>Dobava in vgradnja nevezane nosilne plasti enakomerno zrnatega tamponskega drobljenca (zmrzlinsko odpornega) TD32 v debelini 15 cm;                                                                Kamniti agregat pred vgradnjo ne sme imeti več kot 5% finih delcev (velikost zrnc pod 0,063 mm), po vgradnji pa ne sme imeti več kot 8% le teh. Zbitost EV2=90Mpa</t>
  </si>
  <si>
    <t>Dobava in vgraditev predfabriciranega dvignjenega robnika iz cementnega betona  s prerezom 15/25 cm. 
Postavljenega na višino +12cm</t>
  </si>
  <si>
    <t>Dobava in vgraditev predfabriciranega pogreznjenega robnika iz cementnega betona  s prerezom 15/25 cm. 
Pogreznjen na višino +0cm</t>
  </si>
  <si>
    <t xml:space="preserve">Dobava in polaganje gladke enoslojne cevi, nazivnega zunanjega premera DN 315 mm, obodne togosti SN 8, z integrirano spojko, izdelane iz PVC materiala,  v skladu s standardom SIST EN 1401.                                                       Vključno z veznim in tesnilnim materialom ter vsemi pomožnimi deli.                                     </t>
  </si>
  <si>
    <t xml:space="preserve">Dobava in polaganje gladke enoslojne cevi, nazivnega zunanjega premera DN 500 mm, obodne togosti SN 8, z integrirano spojko, izdelane iz PVC materiala,  v skladu s standardom SIST EN 1401.                                                       Vključno z veznim in tesnilnim materialom ter vsemi pomožnimi deli.                                     </t>
  </si>
  <si>
    <t xml:space="preserve">Dobava in montaža PVC fazonskega elementa - čep, nazivnega zunanjega premera DN 315 mm, izdelanega iz PVC materiala. Vključno z veznim in tesnilnim materialom.                                       </t>
  </si>
  <si>
    <t xml:space="preserve">Dobava in montaža PVC fazonskega elementa - čep, nazivnega zunanjega premera DN 500 mm, izdelanega iz PVC materiala. Vključno z veznim in tesnilnim materialom.                                       </t>
  </si>
  <si>
    <t>Izvedba slepega priključka s PVC - T kosom (odcep) 315/200/45° s kolenom  2 x 15° (DN200), vključno s tesnilnim in veznim materialom</t>
  </si>
  <si>
    <t>Izvedba slepega priključka s PVC - T kosom (odcep) 315/315/45° s kolenom  2 x 15°(DN315), vključno s tesnilnim in veznim materialom</t>
  </si>
  <si>
    <t xml:space="preserve">Celotna izvedba priključitve kanala na obstoječ jašek, vključno z vsemi spremljajočoimi in pomožnimi deli (izvedba preba v jašek, izvedba tesnenja, obdelava jaška, po potrebi "blindiranje" dotokov, črpanje vode,….. in podobno). </t>
  </si>
  <si>
    <t xml:space="preserve">Dobava in vgradnja PE ali PP revizijskega jaška DN 800 mm, izdelanega v skladu s standardom SIST EN 13598-2.                 Jaški morajo biti izdelani v celoti iz enega kosa, brez vmesnih tesnil s telesom izdelanim s postopkom rotacijskega litja ali iz rebraste cevi ID 800 s togostjo min. SN4 kN/m2. Mulda dna jaška mora biti industrijsko izdelana pod padcem v smeri toka in dobavljiva v različnih izvedbah priključevanja (naravnost ter pod kotom 45 in 90°, levo in desno).  Vključno s tesnili in potrebnimi fazonskimi kosi (max. 15o) za priključevanje na cevovod.                                                                                                                                                                                                   </t>
  </si>
  <si>
    <t>Dobava in vgradnja teleskopskega - samonivelacijskega LTŽ pokrova DN600 tipa D (nosilnosti 400 KN) z vgrajenim protihrupnim tesnilnim vložkom in trotočkovnim vzmetnim zapiranjem. Višina samonivelacijskega pokrova je min. 300mm. Vgradnja zajema ustrezen AB konus in ustrezno LKS tesnilo za vgradnjo med AB konusom in LTŽ pokrovom.</t>
  </si>
  <si>
    <t>15</t>
  </si>
  <si>
    <r>
      <t>Dobava in montaža PVC fazonskega elementa - koleno 15</t>
    </r>
    <r>
      <rPr>
        <vertAlign val="superscript"/>
        <sz val="10"/>
        <rFont val="Arial"/>
        <family val="2"/>
        <charset val="238"/>
      </rPr>
      <t>o</t>
    </r>
    <r>
      <rPr>
        <sz val="10"/>
        <rFont val="Arial"/>
        <family val="2"/>
        <charset val="238"/>
      </rPr>
      <t xml:space="preserve">, nazivnega zunanjega premera DN 315 mm, z integrirano spojko, izdelane iz PVC materiala.Vključno z veznim in tesnilnim materialom.                                       </t>
    </r>
  </si>
  <si>
    <t>Dobava in polaganje opozorilnega traku "KANALIZACIJA" 30 cm nad temenom kanala</t>
  </si>
  <si>
    <t xml:space="preserve">Preizkus vodotesnosti kanala </t>
  </si>
  <si>
    <t>Preizkus vodotesnosti revizijskih jaškov</t>
  </si>
  <si>
    <t>Polaganje cevi in montaža jaškov - Odvodnjavanje</t>
  </si>
  <si>
    <t xml:space="preserve">                               SKUPAJ POLAGANJE CEVI IN MONTAŽA JAŠKOV - Odvodnjavanje</t>
  </si>
  <si>
    <t>Odpiranje ter naknadno zapiranje kinete vročevoda po celotni širini ceste. KP Velenje izvede zamenjavo obstoječih cevi komunalne infrastrukture.</t>
  </si>
  <si>
    <t>Rezkanje asfaltne krovne plasti v debelini do 3 cm.</t>
  </si>
  <si>
    <t>Niveliranje pokrovov jaškov na novo koto terena</t>
  </si>
  <si>
    <t>Čiščenje utrjene/odrezkane površine podlage pred pobrizgom z bitumenskim vezivom</t>
  </si>
  <si>
    <t>Pobrizg podlage z bitumensko emulzijo 0,4 kg/m2</t>
  </si>
  <si>
    <t>16</t>
  </si>
  <si>
    <t>Dobava in vgradnja prej zmlete asfaltne zmesi z začasne deponije. Zmleta asfaltna zmes se vgradi skupaj z nasutjem tamponskega drobljenca TD 120.</t>
  </si>
  <si>
    <t>Izvedba obnove vodovoda PVC DN 140 v dolžini 26 m pri prečkanju z Goriško cesto.</t>
  </si>
  <si>
    <t>Geodetski posnetek vseh izvedenih cevovodov z vnosom v kataster v skladu z zbirnim katastrom podzemnih komun. vodov - KP Velenje in geodetski posnetek ceste</t>
  </si>
  <si>
    <t>Trasna in višinska zakoličba/mikrozakoličba obstoječih komunalnih in drugih vodov s strani upravljalcev vodov ter izvedba samih križanj z  zaščito vodov skladno s soglasji in pod nadzorom upravljavca vodov vključno z obnovo opozorilnih trakov. Katastrski posnetek v skladu z zbirnim katastrom podzemnih komun. vodov in vnos v GIS upravljavca KA.</t>
  </si>
  <si>
    <t>Kompletna izvedba talnih označb:</t>
  </si>
  <si>
    <t>5333-1 Avtobusno postajališče</t>
  </si>
  <si>
    <t>m</t>
  </si>
  <si>
    <t>5232-1 Prehod za kolesarje</t>
  </si>
  <si>
    <t>5232-2 Prehod za kolesarje</t>
  </si>
  <si>
    <t>5413    Smer vožnje levo</t>
  </si>
  <si>
    <t>5422    Smer vožnje naravnost ali desno</t>
  </si>
  <si>
    <t xml:space="preserve">5111 Ločilna neprekinjena črta </t>
  </si>
  <si>
    <t xml:space="preserve">5231 Prehod za pešce </t>
  </si>
  <si>
    <t xml:space="preserve">5121 Ločilna prekinjena črta </t>
  </si>
  <si>
    <t xml:space="preserve">5211 Neprekinjena široka prečna črta </t>
  </si>
  <si>
    <t xml:space="preserve">Zakoličba trase  kanalizacije </t>
  </si>
  <si>
    <t>Rušenje obstoječih peskolovov različnih prerezov,  nakladanje in odvoz na deponijo k registriranemu zbiralcu tovrstnih odpadkov vključno s plačilom vseh potrebnih okoljskih dajatev</t>
  </si>
  <si>
    <t>Cena za enoto</t>
  </si>
  <si>
    <t>01</t>
  </si>
  <si>
    <t>Obnova in zavarovanje zakoličbe osi trase ostale javne ceste v ravninskem terenu</t>
  </si>
  <si>
    <t>02</t>
  </si>
  <si>
    <t>Postavitev in zavarovanje prečnega profila javne ceste</t>
  </si>
  <si>
    <t xml:space="preserve">Rezanje asfalta in odvoz asfaltne krovne plasti na trajno deponijo debelini debeline do 10 cm. </t>
  </si>
  <si>
    <t>Rezanje obstoječega asfalta ob menjavi robnikov.</t>
  </si>
  <si>
    <t xml:space="preserve">Rezkanje in odvoz asfaltne krovne plasti v debelini do 4 cm </t>
  </si>
  <si>
    <t>Vključno z nakladanjem in odvozom na trajno deponijo.</t>
  </si>
  <si>
    <t>03</t>
  </si>
  <si>
    <t>Rušenje vozišč iz asfalta debeline do 10cm.</t>
  </si>
  <si>
    <t>04</t>
  </si>
  <si>
    <t>Odstranitev obstoječih robnikov. Vključno z odvozom na trajno deponijo.</t>
  </si>
  <si>
    <t>05</t>
  </si>
  <si>
    <t>Demontaža in odstranitev obstoječih prometnih znakov na enem stebričku.</t>
  </si>
  <si>
    <t>Vključno z nakladanjem in odvozom na začasno deponijo.</t>
  </si>
  <si>
    <t>Površinski izkopi plodne zemljine (humusa)</t>
  </si>
  <si>
    <t>Vključno s strojnim nakladanjem in odvozom na trajno deponijo.</t>
  </si>
  <si>
    <t>Ureditev planuma temeljnih tal zemljine - 3. kategorije</t>
  </si>
  <si>
    <t>Dobava in vgradnja geotekstila (300g) na utrjen planum.</t>
  </si>
  <si>
    <t>Humuziranje brežine brez valjanja, v debelini do 15 cm. Z dobavo humusa iz začasne deponije.</t>
  </si>
  <si>
    <t>Doplačilo za zatravitev s semenom</t>
  </si>
  <si>
    <t>Nosilni del ceste ob zamenjavi robnikov.</t>
  </si>
  <si>
    <t>Obrabni sloj ceste ob zamenjavi robnikov.</t>
  </si>
  <si>
    <t>Obrabni in nosilni sloj pločnika.</t>
  </si>
  <si>
    <t>Dobava in vgraditev predfabriciranega dvignjenega robnika iz cementnega betona  s prerezom 15/25/100 cm vgrajenega na višino +12cm.</t>
  </si>
  <si>
    <t>Dobava in vgraditev predfabriciranega robnika iz cementnega betona  s prerezom 15/25/100 cm vgrajenega na višino +0.00cm.</t>
  </si>
  <si>
    <t>Na območju prehodov za pešce.</t>
  </si>
  <si>
    <t>Dobava in vgraditev stebrička za prometni znak iz vroče cinkane jeklene cevi s premerom 64 mm, dolge 3500 mm, vključno z izdelavo temelja.</t>
  </si>
  <si>
    <t>Dobava in pritrditev novega prometnega znaka, podloga iz aluminijaste pločevine, znak z odsevno folijo 2. vrste.</t>
  </si>
  <si>
    <t>2 x znak III-6.</t>
  </si>
  <si>
    <t>Pritrditev prometnega znaka iz začasne deponije na nove stebričke.</t>
  </si>
  <si>
    <t>PREDDELA</t>
  </si>
  <si>
    <t>ZEMELJSKA DELA</t>
  </si>
  <si>
    <t>VOZIŠČNE KONSTRUKCIJE</t>
  </si>
  <si>
    <t>Izdelava posteljice iz zmrzlinsko odpornega drobljenca TD125 v debelini 25 cm.</t>
  </si>
  <si>
    <t>Izdelava nevezane nosilne plasti iz enakomerno zrnatega drobljenca TD32 iz kamnine v debelini 15 cm.</t>
  </si>
  <si>
    <t xml:space="preserve">Strojno - ročni izkop zrnate zemljine - 3.- 4. kategorije </t>
  </si>
  <si>
    <t>Dobava in vgraditev predfabriciranega robnika iz cementnega betona s prerezom 8/20/100 cm</t>
  </si>
  <si>
    <t>Vključno s strojnim nakladanjem in odvozom 3m3 na začasno deponijo in 5m3 na trajno deponijo.</t>
  </si>
  <si>
    <t>2.1</t>
  </si>
  <si>
    <t>3.2</t>
  </si>
  <si>
    <t>3.1</t>
  </si>
  <si>
    <t>4.1</t>
  </si>
  <si>
    <t>OPREMA CEST</t>
  </si>
  <si>
    <t>Vertikalna signalizacija</t>
  </si>
  <si>
    <t>3.3</t>
  </si>
  <si>
    <t>2.2</t>
  </si>
  <si>
    <t>2.3</t>
  </si>
  <si>
    <t>2.4</t>
  </si>
  <si>
    <t>2.5</t>
  </si>
  <si>
    <t>Izkopi</t>
  </si>
  <si>
    <t>Planum temeljnih tal</t>
  </si>
  <si>
    <t>Ločilne, drenažne in filterske plasti</t>
  </si>
  <si>
    <t>Nosilne plasti</t>
  </si>
  <si>
    <t>Brežine in zelenice</t>
  </si>
  <si>
    <t>Obrabne in zaporne plasti</t>
  </si>
  <si>
    <t>Robni elementi vozišč</t>
  </si>
  <si>
    <t>Čiščenje terena</t>
  </si>
  <si>
    <t>Geodetska dela</t>
  </si>
  <si>
    <t>Pripravljalna dela</t>
  </si>
  <si>
    <t xml:space="preserve"> </t>
  </si>
  <si>
    <t>01.</t>
  </si>
  <si>
    <t>Trasiranje</t>
  </si>
  <si>
    <t>02.</t>
  </si>
  <si>
    <t>03.</t>
  </si>
  <si>
    <t>04.</t>
  </si>
  <si>
    <t>05.</t>
  </si>
  <si>
    <t>Gradbena dela</t>
  </si>
  <si>
    <t>Betonski montažni temelj za</t>
  </si>
  <si>
    <t>kom</t>
  </si>
  <si>
    <t xml:space="preserve">izkop in zasip kabelskega jarka v  </t>
  </si>
  <si>
    <t>(zasip-nabijanje v plasteh po 20 cm)</t>
  </si>
  <si>
    <t>zemljišču III.kat.dim: 0.40 x 0.8 m</t>
  </si>
  <si>
    <t>Izdelava kabelske blazine</t>
  </si>
  <si>
    <t>iz mivke ali presejane zemlje</t>
  </si>
  <si>
    <t>za jarek dim: 0.4 x 0.8 m</t>
  </si>
  <si>
    <t xml:space="preserve"> m</t>
  </si>
  <si>
    <t xml:space="preserve">izkop kabelskega jarka v zemljišču </t>
  </si>
  <si>
    <t>III.kat.dim: 0.40 x 1.0 m,</t>
  </si>
  <si>
    <t xml:space="preserve">obbetoniranje cevi 1xPC-E/110 </t>
  </si>
  <si>
    <t>ter ponovni zasip (nabijanje…)</t>
  </si>
  <si>
    <t>kanalizacije (1xfi110mm BETON)</t>
  </si>
  <si>
    <t>06.</t>
  </si>
  <si>
    <t>07.</t>
  </si>
  <si>
    <t>Ureditev prekopanih zelenic</t>
  </si>
  <si>
    <t>08.</t>
  </si>
  <si>
    <t>Izkop in zasip jame za kabelske</t>
  </si>
  <si>
    <t>rezerve</t>
  </si>
  <si>
    <t>Dobava in polaganje kabla :</t>
  </si>
  <si>
    <t xml:space="preserve"> - NAYY-J 4x16+2,5 0,6/1kV</t>
  </si>
  <si>
    <t>Dobava in izdelava kabelskih</t>
  </si>
  <si>
    <t>končnikov (povitje)</t>
  </si>
  <si>
    <t>Dobava in polaganje pocinkanega</t>
  </si>
  <si>
    <t xml:space="preserve">Dobava in polaganje izolirane bakrene </t>
  </si>
  <si>
    <t xml:space="preserve">pletenice 35mm2 </t>
  </si>
  <si>
    <t>(križanje s cesto oz. Geoplinom)</t>
  </si>
  <si>
    <t>Dobava oz. izvedba priključka</t>
  </si>
  <si>
    <t>ozemljitve na kandelaber</t>
  </si>
  <si>
    <t xml:space="preserve">s P/Y 35 400 V </t>
  </si>
  <si>
    <t>Demontažna dela</t>
  </si>
  <si>
    <t>Demontaža svetilke,</t>
  </si>
  <si>
    <t>(temelj in kandelaber ostaneta)</t>
  </si>
  <si>
    <t>Zaključna dela</t>
  </si>
  <si>
    <t>Oštevilčenje stebrov razsvetljave</t>
  </si>
  <si>
    <t>Kontrolne meritve:</t>
  </si>
  <si>
    <t xml:space="preserve">   - osvetljenosti prehoda za pešce</t>
  </si>
  <si>
    <t xml:space="preserve">   - osvetljenosti ceste</t>
  </si>
  <si>
    <t xml:space="preserve">   - galvanskih stikov ozem.</t>
  </si>
  <si>
    <t xml:space="preserve">     in izol. upor.</t>
  </si>
  <si>
    <t xml:space="preserve">Kombinirani ročno/strojni </t>
  </si>
  <si>
    <t>dobava, izkop in postavitev</t>
  </si>
  <si>
    <t xml:space="preserve">Dobava in vgradnja zaščitne Stigma flex cevi DN 110 </t>
  </si>
  <si>
    <t>JAVNA RAZSVETLJAVA - PREHOD ZA PEŠCE</t>
  </si>
  <si>
    <t>Dobava in polaganje opozorilnega TRAKU</t>
  </si>
  <si>
    <t>Montažna dela (dobava in montaža)</t>
  </si>
  <si>
    <t xml:space="preserve">Rušenje in odstranitev asfaltne plasti, ne glede na sestavo, povprečne debeline 8 cm, nakladanje na kamion ter odvoz na deponijo, kjer se asfalt zmelje, nato pa se le ta vgradi nazaj kot nevezana nosilna plast - tampon. </t>
  </si>
  <si>
    <t>Rušenje/odstranitev pokrovov na obstoječih jaških in priprava za vgradnjo novih samonivelcijskih pokrovov.
Vključno z nakladanjem in odvozom na deponijo k registriranemu zbiralcu tovrstnih odpadkov vključno s plačilom vseh potrebnih okoljskih dajatev</t>
  </si>
  <si>
    <t>Obrazec št. 11</t>
  </si>
  <si>
    <t>PREDRAČUN</t>
  </si>
  <si>
    <t xml:space="preserve">NAVODILA </t>
  </si>
  <si>
    <t>Predračun za predmet javnega naročila mora biti izpolnjen na priloženem obrazcu.</t>
  </si>
  <si>
    <t>Ponudnik sestavi ponudbeni predračun  tako, da v obrazec iz priloge vnese:</t>
  </si>
  <si>
    <t>·         cene na enoto dela in materiala;</t>
  </si>
  <si>
    <t>·         izračunano skupno ceno postavke;</t>
  </si>
  <si>
    <t>·         izdelano rekapitulacijo vseh del;</t>
  </si>
  <si>
    <t>·         izkazano skupno vrednost vseh del brez DDV  in z DDV.</t>
  </si>
  <si>
    <t xml:space="preserve">Cene za enoto vsebujejo vse stroške (materiala, dela in strojev, drobnega materiala in kala, režijskih pripravljalnih in zaključnih del, morebitne trošarine, takse, prispevke, uvozne dajatve, stroške embaliranja, nabave, prevoza, zavarovanja, ipd.) in davke, ki bi lahko nastali pri izvedbi  tovrstnih del, zato jih izvajalec kot strokovnjak mora predvideti in vkalkulirati v ceno za enoto. </t>
  </si>
  <si>
    <t>V priloženem predračunu je v nekaterih postavkah zaradi ustreznejšega opisa materialov ali opreme v informativne namene naveden tudi proizvajalec in tip materiala ali opreme. Navedba je zgolj informativne narave, potrebno je ponuditi tehnično enakovreden ali boljši material oz. opremo.</t>
  </si>
  <si>
    <t>Ponudnik bo moral podati na vpogled in v potrditev vse materiale in elemente, predvidene za vgradnjo (vzorce) pred pričetkom gradnje. Brez potrditve vgradnja materialov in elementov  ni dopustna, v primeru vgradnje nepotrjenih materialov in elementov, pa bo izvajalec na svoje stroške te materiale oz.  elemente odstranil.</t>
  </si>
  <si>
    <t>Nepredvidena dela</t>
  </si>
  <si>
    <t xml:space="preserve">                                                                                              SKUPAJ VOZIŠČNE KONSTRUKCIJE</t>
  </si>
  <si>
    <t xml:space="preserve">                                                                                              SKUPAJ OPREMA CEST</t>
  </si>
  <si>
    <t xml:space="preserve">                                                                                                         SKUPAJ pripravljalna dela</t>
  </si>
  <si>
    <t xml:space="preserve">                                                                                                         SKUPAJ gradbena dela</t>
  </si>
  <si>
    <t xml:space="preserve">                                                                                                         SKUPAJ montažna dela</t>
  </si>
  <si>
    <t xml:space="preserve">                                                                                                         SKUPAJ demontažna dela</t>
  </si>
  <si>
    <t xml:space="preserve">                                                                                                         SKUPAJ zaključna dela</t>
  </si>
  <si>
    <t>kandelaber 9m, dim. 0.5*1.2 m</t>
  </si>
  <si>
    <t>Dobava in montaža cestnega PE požiralnika (tip B)  nazivnega premera DN400, globine do 1,20 m. Vključno z izvedbo stikovanja, dobavo in vgraditvijo požiralniške vezi  
(PVC cevi), DN200, SN8 dolžina cevi do 5 m. Všteta tudi izdelava betonskega ležišča debeline 15 cm, izdelava betonskega okvirja in LTŽ rešetka (400 kN) 40x40cm.  
Upoštevati je potrebno tudi vsa pomožna dela in prenose do mesta vgraditve.</t>
  </si>
  <si>
    <t xml:space="preserve">Dobava in montaža cestnega PE požiralnika (tip A)  nazivnega premera DN400, globine do 1,20 m. Vključno z izvedbo stikovanja, dobavo in vgraditvijo požiralniške vezi  
(PVC cevi), DN200, SN8 dolžina cevi do 5 m. Všteta tudi izdelava betonskega ležišča debeline 15 cm, izdelava betonskega okvirja in LTŽ pokrov (400 kN).  
Upoštevati je potrebno tudi vsa pomožna dela in prenose do mesta vgraditve. </t>
  </si>
  <si>
    <t>Izdelava nosilne plasti iz bituminiziranega drobljenca AC 22 base B 50/700 A4 v debelini 5 cm</t>
  </si>
  <si>
    <t>Izdelava obrabne in zaporne plasti iz bituminiziranega betona AC 8 surf B 50/70 A4 v debelini 3 cm.</t>
  </si>
  <si>
    <t>Izdelava obrabne in zaporne plasti iz bituminiziranega betona AC 8 surf B 50/70 A4 v debelini 4 cm.</t>
  </si>
  <si>
    <t>Dobava, montaža in priklop LED svetilk, kot npr.  GRAH Lighting Aerolite LSL M ali ekvivalentno, 6400lm, 4000K, 50W, IP66, IK09, zivljenjska doba večja od 50.000ur , spodaj ravno steklo, z možnostjo redukcije s krmilno fazo, komplet s nastavljivo konzolo za montažo na kandelaber.</t>
  </si>
  <si>
    <t>Dobava, postavitev in zalitje vsadnega konusnega kandelabra, površinsko antikorozijsko zaščiten z vročim cinkanjem po standardu EN ISO 1461, višine 9 m (celotna dolžina 9.8 m), z vratci, vijaki kot npr. NCM R10. V ceni je potrebno upoštevati tudi strošek dvigala HIAB z košaro.</t>
  </si>
  <si>
    <t xml:space="preserve">valjanca  FeZn 25 x 4 mm v izkopan jarek </t>
  </si>
  <si>
    <t xml:space="preserve">(beton C10/12, 1m3, 9m cevi) </t>
  </si>
  <si>
    <t>Objekt:</t>
  </si>
  <si>
    <t>SKUPNA REKAPITULACIJA</t>
  </si>
  <si>
    <t>LC 450061 GORIŠKA CESTA</t>
  </si>
  <si>
    <t xml:space="preserve"> PREHOD ZA PEŠČCE ČEZ GORIŠKO CESTO</t>
  </si>
  <si>
    <t>SKUPAJ brez DDV</t>
  </si>
  <si>
    <t>22% DDV</t>
  </si>
  <si>
    <t>SKUPAJ Z DDV</t>
  </si>
  <si>
    <t>OBNOVA GORIŠKE CESTE V MESTNI OBČINI VELENJE</t>
  </si>
  <si>
    <t>Št.</t>
  </si>
  <si>
    <t>Opis</t>
  </si>
  <si>
    <t>Skupaj (EUR)</t>
  </si>
  <si>
    <t>PREHOD ZA PEŠČCE ČEZ GORIŠKO CESTO</t>
  </si>
  <si>
    <t>SKUPAJ DELA NA LC 450061 GORIŠKA CESTA</t>
  </si>
  <si>
    <t>SKUPAJ PREHOD ZA PEŠCE ČEZ GORIŠKO CESTO</t>
  </si>
  <si>
    <t>SKUPAJ JAVNA RAZSVETLJAVA -PREHOD ZA PEŠCE</t>
  </si>
  <si>
    <t>km</t>
  </si>
  <si>
    <t>m1</t>
  </si>
  <si>
    <t>Zajeto (dobava in montaža):
- Mikrozakoličba obstoječih in predvidenih komunalnih vodov
- Zakoličba trase projektiranega komunalnega voda z                                                                                                                 
  višinsko navezavo in zavarovanjem zakoličbe
- Strojni izkop v terenu z odmetom na rob gradbene jame
- Strojni zasip z izkopanim materialom v plasteh po 30 cm s komprimiranjem do optimalne zbitosti
- Priprava peščene posteljice in obsip cevi - strojni zasip, 
  vključno z dobavo peska
- Polaganje opozorilnega traku (vodovod/kanalizacija), 30cm 
  nad temenom cevi, 26m
- Cev Duktil Azzurro DN 150, 26 m
- Tesnilo za Duktil DN 150 VI TR, 6 kos
- EU kos DN 150, 1 kos
- Spoj MJ 3007 DN 150 - dvojni, 1 kos
- Oklep ZAK navrtni tip 243 60- 500/46 - univerzalni ali enakovredno, 1 kos
- Spoj  Hawle ZAK tip 630 46 - 46 MUFFE ali enakovredno, 1 kos
- Koleno PE - ZAK 46 tip 6475 DN 40 ali enakovredno, 1 kos
- Spoj Hawle ZAK 46 DN 40 tip 616 ali enakovredno, 1 kos
- Garnitura vgradna ZAK tip 960  L=1 - 1,5 m ali enakovredno, 1 kos
- Kapa cestna Hawle tip 180 ali enakovredno, 1 kos
- Dezinfekcija novozgrajenega cevovoda, 26 m
- Prevezava novozgrajenega vodovoda na obstoječi vodovod
- Tlačni preiskus novozgrajenega cevovoda do DN 150, 26m</t>
  </si>
  <si>
    <t>Izvajanje nadzora geologa nad izgradnjo v času gradnje (kpl)</t>
  </si>
  <si>
    <t xml:space="preserve">Pridobitev elaborata ureditve zapore z dovoljenjem za cestno zaporo, z ureditvijo prometnega režima v času gradnje z obvestili in obvozom, zavarovanjem gradbene jame in gradbišča.               
Vključno s postavitvijo in naknadno odstranitvijo celotne prometne signalizacije. (kpl)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</si>
</sst>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0.00\ [$EUR]"/>
  </numFmts>
  <fonts count="38" x14ac:knownFonts="1">
    <font>
      <sz val="10"/>
      <name val="Arial CE"/>
      <charset val="238"/>
    </font>
    <font>
      <sz val="11"/>
      <color theme="1"/>
      <name val="Calibri"/>
      <family val="2"/>
      <charset val="238"/>
      <scheme val="minor"/>
    </font>
    <font>
      <sz val="11"/>
      <color theme="1"/>
      <name val="Calibri"/>
      <family val="2"/>
      <charset val="238"/>
      <scheme val="minor"/>
    </font>
    <font>
      <sz val="11"/>
      <name val="Arial CE"/>
      <family val="2"/>
      <charset val="238"/>
    </font>
    <font>
      <sz val="10"/>
      <name val="Arial CE"/>
      <family val="2"/>
      <charset val="238"/>
    </font>
    <font>
      <b/>
      <sz val="10"/>
      <name val="Arial"/>
      <family val="2"/>
      <charset val="238"/>
    </font>
    <font>
      <sz val="10"/>
      <name val="Arial"/>
      <family val="2"/>
      <charset val="238"/>
    </font>
    <font>
      <sz val="10"/>
      <color indexed="10"/>
      <name val="Arial"/>
      <family val="2"/>
      <charset val="238"/>
    </font>
    <font>
      <sz val="10"/>
      <name val="Arial CE"/>
      <charset val="238"/>
    </font>
    <font>
      <sz val="11"/>
      <name val="Garamond"/>
      <family val="1"/>
      <charset val="238"/>
    </font>
    <font>
      <i/>
      <sz val="10"/>
      <name val="Arial"/>
      <family val="2"/>
      <charset val="238"/>
    </font>
    <font>
      <sz val="12"/>
      <name val="Arial"/>
      <family val="2"/>
      <charset val="238"/>
    </font>
    <font>
      <b/>
      <sz val="12"/>
      <name val="Arial"/>
      <family val="2"/>
      <charset val="238"/>
    </font>
    <font>
      <sz val="10"/>
      <name val="Arial CE"/>
    </font>
    <font>
      <sz val="10"/>
      <color rgb="FFFF0000"/>
      <name val="Arial"/>
      <family val="2"/>
      <charset val="238"/>
    </font>
    <font>
      <sz val="10"/>
      <name val="Tahoma"/>
      <family val="2"/>
      <charset val="238"/>
    </font>
    <font>
      <i/>
      <sz val="12"/>
      <name val="Arial"/>
      <family val="2"/>
      <charset val="238"/>
    </font>
    <font>
      <sz val="10"/>
      <color theme="1"/>
      <name val="Arial"/>
      <family val="2"/>
      <charset val="238"/>
    </font>
    <font>
      <vertAlign val="superscript"/>
      <sz val="10"/>
      <name val="Arial"/>
      <family val="2"/>
      <charset val="238"/>
    </font>
    <font>
      <sz val="10"/>
      <name val="Arial"/>
      <charset val="238"/>
    </font>
    <font>
      <b/>
      <sz val="8"/>
      <name val="Arial"/>
      <family val="2"/>
      <charset val="238"/>
    </font>
    <font>
      <sz val="8"/>
      <name val="Arial"/>
      <family val="2"/>
      <charset val="238"/>
    </font>
    <font>
      <b/>
      <sz val="10"/>
      <color rgb="FFFF0000"/>
      <name val="Arial"/>
      <family val="2"/>
      <charset val="238"/>
    </font>
    <font>
      <sz val="12"/>
      <name val="Arial CE"/>
      <charset val="238"/>
    </font>
    <font>
      <sz val="12"/>
      <name val="Arial CE"/>
      <family val="2"/>
      <charset val="238"/>
    </font>
    <font>
      <b/>
      <sz val="12"/>
      <name val="Arial CE"/>
      <charset val="238"/>
    </font>
    <font>
      <sz val="12"/>
      <color indexed="10"/>
      <name val="Arial CE"/>
      <family val="2"/>
      <charset val="238"/>
    </font>
    <font>
      <b/>
      <sz val="11"/>
      <color theme="1"/>
      <name val="Arial"/>
      <family val="2"/>
      <charset val="238"/>
    </font>
    <font>
      <sz val="11"/>
      <color theme="1"/>
      <name val="Arial"/>
      <family val="2"/>
      <charset val="238"/>
    </font>
    <font>
      <sz val="11"/>
      <name val="Arial Narrow"/>
      <family val="2"/>
      <charset val="238"/>
    </font>
    <font>
      <b/>
      <sz val="11"/>
      <name val="Arial Narrow"/>
      <family val="2"/>
      <charset val="238"/>
    </font>
    <font>
      <b/>
      <sz val="16"/>
      <name val="Arial Narrow"/>
      <family val="2"/>
      <charset val="238"/>
    </font>
    <font>
      <sz val="11"/>
      <name val="Arial"/>
      <family val="2"/>
      <charset val="238"/>
    </font>
    <font>
      <sz val="10"/>
      <name val="Arial"/>
      <family val="2"/>
    </font>
    <font>
      <b/>
      <sz val="7"/>
      <color indexed="9"/>
      <name val="Arial Narrow"/>
      <family val="2"/>
      <charset val="238"/>
    </font>
    <font>
      <b/>
      <sz val="11"/>
      <name val="Arial CE"/>
      <charset val="238"/>
    </font>
    <font>
      <b/>
      <sz val="11"/>
      <name val="Arial"/>
      <family val="2"/>
      <charset val="238"/>
    </font>
    <font>
      <i/>
      <sz val="9"/>
      <name val="Arial"/>
      <family val="2"/>
      <charset val="238"/>
    </font>
  </fonts>
  <fills count="8">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43"/>
        <bgColor indexed="64"/>
      </patternFill>
    </fill>
    <fill>
      <patternFill patternType="solid">
        <fgColor theme="0"/>
        <bgColor indexed="64"/>
      </patternFill>
    </fill>
    <fill>
      <patternFill patternType="solid">
        <fgColor indexed="8"/>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double">
        <color indexed="64"/>
      </bottom>
      <diagonal/>
    </border>
    <border>
      <left/>
      <right/>
      <top/>
      <bottom style="thin">
        <color indexed="64"/>
      </bottom>
      <diagonal/>
    </border>
    <border>
      <left style="thin">
        <color indexed="64"/>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indexed="64"/>
      </left>
      <right/>
      <top style="thin">
        <color indexed="64"/>
      </top>
      <bottom/>
      <diagonal/>
    </border>
  </borders>
  <cellStyleXfs count="14">
    <xf numFmtId="0" fontId="0" fillId="0" borderId="0"/>
    <xf numFmtId="0" fontId="13" fillId="0" borderId="0">
      <alignment vertical="top" wrapText="1"/>
    </xf>
    <xf numFmtId="0" fontId="3" fillId="0" borderId="0"/>
    <xf numFmtId="0" fontId="4" fillId="0" borderId="0"/>
    <xf numFmtId="0" fontId="8" fillId="0" borderId="0"/>
    <xf numFmtId="0" fontId="6" fillId="0" borderId="0"/>
    <xf numFmtId="0" fontId="9" fillId="0" borderId="0"/>
    <xf numFmtId="0" fontId="2" fillId="0" borderId="0"/>
    <xf numFmtId="0" fontId="8" fillId="0" borderId="0"/>
    <xf numFmtId="0" fontId="6" fillId="0" borderId="0"/>
    <xf numFmtId="0" fontId="19" fillId="0" borderId="0"/>
    <xf numFmtId="0" fontId="1" fillId="0" borderId="0"/>
    <xf numFmtId="0" fontId="33" fillId="0" borderId="0"/>
    <xf numFmtId="0" fontId="33" fillId="0" borderId="10">
      <alignment horizontal="left" vertical="top" wrapText="1"/>
    </xf>
  </cellStyleXfs>
  <cellXfs count="242">
    <xf numFmtId="0" fontId="0" fillId="0" borderId="0" xfId="0"/>
    <xf numFmtId="0" fontId="3" fillId="0" borderId="0" xfId="0" applyFont="1"/>
    <xf numFmtId="49" fontId="6" fillId="0" borderId="0" xfId="0" applyNumberFormat="1" applyFont="1" applyAlignment="1">
      <alignment horizontal="left"/>
    </xf>
    <xf numFmtId="49" fontId="6" fillId="0" borderId="0" xfId="0" applyNumberFormat="1" applyFont="1" applyBorder="1" applyAlignment="1">
      <alignment horizontal="center" vertical="top"/>
    </xf>
    <xf numFmtId="0" fontId="6" fillId="0" borderId="0" xfId="0" applyFont="1" applyBorder="1" applyAlignment="1">
      <alignment horizontal="right"/>
    </xf>
    <xf numFmtId="49"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wrapText="1"/>
    </xf>
    <xf numFmtId="49" fontId="6" fillId="0" borderId="0" xfId="0" applyNumberFormat="1" applyFont="1" applyBorder="1" applyAlignment="1">
      <alignment horizontal="left"/>
    </xf>
    <xf numFmtId="49" fontId="6" fillId="2" borderId="1" xfId="0" applyNumberFormat="1" applyFont="1" applyFill="1" applyBorder="1" applyAlignment="1">
      <alignment horizontal="center" vertical="center" wrapText="1"/>
    </xf>
    <xf numFmtId="0" fontId="6" fillId="0" borderId="0" xfId="0" applyFont="1" applyFill="1"/>
    <xf numFmtId="0" fontId="0" fillId="0" borderId="0" xfId="0"/>
    <xf numFmtId="0" fontId="6" fillId="0" borderId="0" xfId="0" applyFont="1"/>
    <xf numFmtId="49" fontId="6" fillId="0" borderId="0" xfId="0" applyNumberFormat="1" applyFont="1" applyAlignment="1">
      <alignment horizontal="left" vertical="top" wrapText="1"/>
    </xf>
    <xf numFmtId="49" fontId="6" fillId="0" borderId="0" xfId="0" applyNumberFormat="1" applyFont="1" applyBorder="1" applyAlignment="1">
      <alignment horizontal="left" vertical="top" wrapText="1"/>
    </xf>
    <xf numFmtId="49" fontId="11" fillId="0" borderId="0" xfId="0" applyNumberFormat="1" applyFont="1" applyBorder="1" applyAlignment="1">
      <alignment horizontal="left" vertical="top"/>
    </xf>
    <xf numFmtId="49" fontId="6" fillId="0" borderId="2" xfId="0" applyNumberFormat="1" applyFont="1" applyBorder="1" applyAlignment="1">
      <alignment horizontal="left"/>
    </xf>
    <xf numFmtId="49" fontId="5" fillId="0" borderId="3" xfId="0" applyNumberFormat="1" applyFont="1" applyBorder="1" applyAlignment="1">
      <alignment horizontal="left" vertical="top"/>
    </xf>
    <xf numFmtId="49" fontId="6" fillId="0" borderId="3" xfId="0" applyNumberFormat="1" applyFont="1" applyBorder="1" applyAlignment="1">
      <alignment horizontal="left"/>
    </xf>
    <xf numFmtId="49" fontId="6" fillId="0" borderId="3" xfId="0" applyNumberFormat="1" applyFont="1" applyBorder="1" applyAlignment="1">
      <alignment horizontal="center" vertical="top"/>
    </xf>
    <xf numFmtId="49" fontId="5" fillId="0" borderId="3" xfId="0" applyNumberFormat="1" applyFont="1" applyBorder="1" applyAlignment="1">
      <alignment horizontal="center" vertical="top"/>
    </xf>
    <xf numFmtId="49" fontId="5" fillId="0" borderId="3" xfId="0" applyNumberFormat="1" applyFont="1" applyBorder="1" applyAlignment="1">
      <alignment horizontal="left" vertical="top" wrapText="1"/>
    </xf>
    <xf numFmtId="49" fontId="6" fillId="0" borderId="3" xfId="0" applyNumberFormat="1" applyFont="1" applyBorder="1" applyAlignment="1">
      <alignment horizontal="left" vertical="top" wrapText="1"/>
    </xf>
    <xf numFmtId="49" fontId="6" fillId="0" borderId="3" xfId="0" applyNumberFormat="1" applyFont="1" applyBorder="1" applyAlignment="1">
      <alignment vertical="top" wrapText="1"/>
    </xf>
    <xf numFmtId="4" fontId="5" fillId="0" borderId="3" xfId="0" applyNumberFormat="1" applyFont="1" applyBorder="1" applyAlignment="1">
      <alignment horizontal="left" vertical="top"/>
    </xf>
    <xf numFmtId="2" fontId="5" fillId="0" borderId="3" xfId="0" applyNumberFormat="1" applyFont="1" applyBorder="1" applyAlignment="1">
      <alignment horizontal="left" vertical="top"/>
    </xf>
    <xf numFmtId="0" fontId="6" fillId="0" borderId="2" xfId="0" applyFont="1" applyBorder="1" applyAlignment="1">
      <alignment horizontal="right"/>
    </xf>
    <xf numFmtId="0" fontId="6" fillId="0" borderId="3" xfId="0" applyFont="1" applyBorder="1" applyAlignment="1">
      <alignment horizontal="right"/>
    </xf>
    <xf numFmtId="0" fontId="6" fillId="0" borderId="5" xfId="0" applyFont="1" applyBorder="1" applyAlignment="1">
      <alignment horizontal="right"/>
    </xf>
    <xf numFmtId="4" fontId="7" fillId="0" borderId="3" xfId="0" applyNumberFormat="1" applyFont="1" applyBorder="1"/>
    <xf numFmtId="0" fontId="6" fillId="0" borderId="3" xfId="0" applyFont="1" applyFill="1" applyBorder="1"/>
    <xf numFmtId="4" fontId="6" fillId="0" borderId="3" xfId="0" applyNumberFormat="1" applyFont="1" applyFill="1" applyBorder="1" applyAlignment="1">
      <alignment horizontal="right"/>
    </xf>
    <xf numFmtId="0" fontId="11" fillId="0" borderId="0" xfId="0" applyFont="1"/>
    <xf numFmtId="0" fontId="16" fillId="0" borderId="0" xfId="0" applyFont="1" applyBorder="1" applyAlignment="1">
      <alignment horizontal="center" vertical="center" wrapText="1"/>
    </xf>
    <xf numFmtId="49" fontId="11" fillId="0" borderId="0" xfId="0" applyNumberFormat="1" applyFont="1" applyFill="1" applyBorder="1" applyAlignment="1">
      <alignment horizontal="left" vertical="top"/>
    </xf>
    <xf numFmtId="4" fontId="16" fillId="0" borderId="0" xfId="0" applyNumberFormat="1" applyFont="1" applyBorder="1" applyAlignment="1"/>
    <xf numFmtId="4" fontId="12" fillId="0" borderId="0" xfId="0" applyNumberFormat="1" applyFont="1" applyBorder="1" applyAlignment="1">
      <alignment horizontal="right"/>
    </xf>
    <xf numFmtId="0" fontId="11" fillId="0" borderId="0" xfId="0" applyFont="1" applyBorder="1"/>
    <xf numFmtId="49" fontId="11" fillId="0" borderId="0" xfId="0" applyNumberFormat="1" applyFont="1" applyAlignment="1">
      <alignment horizontal="left"/>
    </xf>
    <xf numFmtId="0" fontId="0" fillId="0" borderId="0" xfId="0" applyFont="1"/>
    <xf numFmtId="49" fontId="10" fillId="0" borderId="3" xfId="0" applyNumberFormat="1" applyFont="1" applyFill="1" applyBorder="1" applyAlignment="1">
      <alignment horizontal="left" vertical="top"/>
    </xf>
    <xf numFmtId="49" fontId="10" fillId="0" borderId="3" xfId="7" applyNumberFormat="1" applyFont="1" applyFill="1" applyBorder="1" applyAlignment="1" applyProtection="1">
      <alignment horizontal="left" vertical="top" wrapText="1"/>
    </xf>
    <xf numFmtId="49" fontId="6" fillId="0" borderId="3" xfId="0" applyNumberFormat="1" applyFont="1" applyFill="1" applyBorder="1" applyAlignment="1">
      <alignment horizontal="left" vertical="top" wrapText="1"/>
    </xf>
    <xf numFmtId="0" fontId="6" fillId="0" borderId="3" xfId="0" applyFont="1" applyFill="1" applyBorder="1" applyAlignment="1">
      <alignment horizontal="right"/>
    </xf>
    <xf numFmtId="49" fontId="6" fillId="0" borderId="3" xfId="0" applyNumberFormat="1" applyFont="1" applyFill="1" applyBorder="1" applyAlignment="1">
      <alignment horizontal="center" vertical="top"/>
    </xf>
    <xf numFmtId="49" fontId="6" fillId="0" borderId="0" xfId="0" applyNumberFormat="1" applyFont="1" applyFill="1" applyBorder="1" applyAlignment="1">
      <alignment horizontal="left" vertical="top" wrapText="1"/>
    </xf>
    <xf numFmtId="49" fontId="17" fillId="0" borderId="3" xfId="8" applyNumberFormat="1" applyFont="1" applyFill="1" applyBorder="1" applyAlignment="1">
      <alignment horizontal="left" vertical="top" wrapText="1"/>
    </xf>
    <xf numFmtId="49" fontId="17" fillId="0" borderId="0" xfId="8" applyNumberFormat="1" applyFont="1" applyFill="1" applyBorder="1" applyAlignment="1">
      <alignment horizontal="left" vertical="top" wrapText="1"/>
    </xf>
    <xf numFmtId="49" fontId="6" fillId="0" borderId="3" xfId="0" applyNumberFormat="1" applyFont="1" applyFill="1" applyBorder="1" applyAlignment="1">
      <alignment vertical="top" wrapText="1"/>
    </xf>
    <xf numFmtId="0" fontId="6" fillId="0" borderId="3" xfId="9" applyFont="1" applyBorder="1" applyAlignment="1" applyProtection="1">
      <alignment horizontal="left" vertical="top" wrapText="1"/>
    </xf>
    <xf numFmtId="0" fontId="6" fillId="0" borderId="3" xfId="9" applyBorder="1" applyAlignment="1">
      <alignment horizontal="left" vertical="top" wrapText="1"/>
    </xf>
    <xf numFmtId="0" fontId="6" fillId="0" borderId="3" xfId="0" applyFont="1" applyBorder="1" applyAlignment="1">
      <alignment horizontal="justify"/>
    </xf>
    <xf numFmtId="0" fontId="6" fillId="0" borderId="3" xfId="0" applyFont="1" applyBorder="1" applyAlignment="1">
      <alignment horizontal="justify" vertical="top" wrapText="1"/>
    </xf>
    <xf numFmtId="4" fontId="6" fillId="0" borderId="3" xfId="0" applyNumberFormat="1" applyFont="1" applyBorder="1" applyAlignment="1">
      <alignment horizontal="right"/>
    </xf>
    <xf numFmtId="4" fontId="6" fillId="0" borderId="7" xfId="0" applyNumberFormat="1" applyFont="1" applyBorder="1" applyAlignment="1">
      <alignment horizontal="right"/>
    </xf>
    <xf numFmtId="0" fontId="6" fillId="0" borderId="3" xfId="0" applyFont="1" applyFill="1" applyBorder="1" applyAlignment="1">
      <alignment horizontal="justify" vertical="top" wrapText="1"/>
    </xf>
    <xf numFmtId="165" fontId="6" fillId="5" borderId="0" xfId="10" applyNumberFormat="1" applyFont="1" applyFill="1" applyBorder="1" applyAlignment="1">
      <alignment horizontal="left"/>
    </xf>
    <xf numFmtId="0" fontId="11" fillId="0" borderId="0" xfId="10" applyFont="1" applyBorder="1"/>
    <xf numFmtId="0" fontId="6" fillId="0" borderId="0" xfId="10" applyFont="1" applyBorder="1"/>
    <xf numFmtId="0" fontId="19" fillId="0" borderId="0" xfId="10" applyBorder="1"/>
    <xf numFmtId="0" fontId="6" fillId="0" borderId="0" xfId="10" applyFont="1" applyBorder="1" applyAlignment="1">
      <alignment vertical="center"/>
    </xf>
    <xf numFmtId="0" fontId="19" fillId="0" borderId="0" xfId="10" applyBorder="1" applyAlignment="1">
      <alignment vertical="center"/>
    </xf>
    <xf numFmtId="0" fontId="14" fillId="0" borderId="0" xfId="10" applyFont="1" applyBorder="1"/>
    <xf numFmtId="0" fontId="19" fillId="0" borderId="0" xfId="10" applyBorder="1" applyAlignment="1">
      <alignment horizontal="left" vertical="center" wrapText="1"/>
    </xf>
    <xf numFmtId="49" fontId="19" fillId="0" borderId="0" xfId="10" applyNumberFormat="1" applyBorder="1" applyAlignment="1">
      <alignment horizontal="center" vertical="center"/>
    </xf>
    <xf numFmtId="49" fontId="5" fillId="0" borderId="3" xfId="10" applyNumberFormat="1" applyFont="1" applyBorder="1" applyAlignment="1">
      <alignment horizontal="left"/>
    </xf>
    <xf numFmtId="49" fontId="5" fillId="0" borderId="3" xfId="10" applyNumberFormat="1" applyFont="1" applyBorder="1" applyAlignment="1">
      <alignment horizontal="left" vertical="center"/>
    </xf>
    <xf numFmtId="0" fontId="6" fillId="0" borderId="3" xfId="10" applyFont="1" applyBorder="1" applyAlignment="1">
      <alignment horizontal="left" vertical="center" wrapText="1"/>
    </xf>
    <xf numFmtId="49" fontId="6" fillId="0" borderId="3" xfId="10" applyNumberFormat="1" applyFont="1" applyBorder="1" applyAlignment="1">
      <alignment horizontal="center" vertical="center"/>
    </xf>
    <xf numFmtId="0" fontId="6" fillId="0" borderId="3" xfId="10" applyFont="1" applyBorder="1" applyAlignment="1" applyProtection="1">
      <alignment horizontal="left" vertical="center" wrapText="1"/>
    </xf>
    <xf numFmtId="49" fontId="6" fillId="0" borderId="3" xfId="10" applyNumberFormat="1" applyFont="1" applyBorder="1" applyAlignment="1" applyProtection="1">
      <alignment horizontal="center" vertical="center"/>
    </xf>
    <xf numFmtId="0" fontId="10" fillId="0" borderId="3" xfId="10" applyFont="1" applyBorder="1" applyAlignment="1" applyProtection="1">
      <alignment horizontal="left" vertical="center" wrapText="1"/>
    </xf>
    <xf numFmtId="49" fontId="6" fillId="0" borderId="3" xfId="10" applyNumberFormat="1" applyFont="1" applyBorder="1" applyAlignment="1" applyProtection="1">
      <alignment horizontal="left" vertical="center"/>
    </xf>
    <xf numFmtId="0" fontId="10" fillId="0" borderId="3" xfId="10" applyFont="1" applyBorder="1" applyAlignment="1">
      <alignment horizontal="left" vertical="center" wrapText="1"/>
    </xf>
    <xf numFmtId="49" fontId="5" fillId="0" borderId="3" xfId="10" applyNumberFormat="1" applyFont="1" applyBorder="1" applyAlignment="1" applyProtection="1">
      <alignment horizontal="left" vertical="center"/>
    </xf>
    <xf numFmtId="49" fontId="6" fillId="0" borderId="3" xfId="10" applyNumberFormat="1" applyFont="1" applyBorder="1" applyAlignment="1">
      <alignment horizontal="left" vertical="center"/>
    </xf>
    <xf numFmtId="0" fontId="10" fillId="0" borderId="3" xfId="10" applyFont="1" applyFill="1" applyBorder="1" applyAlignment="1">
      <alignment horizontal="left" vertical="center" wrapText="1"/>
    </xf>
    <xf numFmtId="49" fontId="5" fillId="0" borderId="3" xfId="10" applyNumberFormat="1" applyFont="1" applyBorder="1" applyAlignment="1">
      <alignment horizontal="center" vertical="center"/>
    </xf>
    <xf numFmtId="49" fontId="5" fillId="0" borderId="3" xfId="10" applyNumberFormat="1" applyFont="1" applyBorder="1" applyAlignment="1" applyProtection="1">
      <alignment horizontal="center" vertical="center"/>
    </xf>
    <xf numFmtId="49" fontId="6" fillId="0" borderId="3" xfId="10" applyNumberFormat="1" applyFont="1" applyFill="1" applyBorder="1" applyAlignment="1">
      <alignment horizontal="center" vertical="center"/>
    </xf>
    <xf numFmtId="0" fontId="6" fillId="0" borderId="3" xfId="10" applyFont="1" applyFill="1" applyBorder="1" applyAlignment="1">
      <alignment horizontal="center" vertical="center" wrapText="1"/>
    </xf>
    <xf numFmtId="49" fontId="6" fillId="2" borderId="1" xfId="0" applyNumberFormat="1" applyFont="1" applyFill="1" applyBorder="1" applyAlignment="1">
      <alignment horizontal="left" vertical="top"/>
    </xf>
    <xf numFmtId="49" fontId="6" fillId="0" borderId="3" xfId="10" applyNumberFormat="1" applyFont="1" applyBorder="1" applyAlignment="1">
      <alignment horizontal="left" vertical="top"/>
    </xf>
    <xf numFmtId="49" fontId="6" fillId="0" borderId="3" xfId="10" applyNumberFormat="1" applyFont="1" applyBorder="1" applyAlignment="1" applyProtection="1">
      <alignment horizontal="left" vertical="top"/>
    </xf>
    <xf numFmtId="49" fontId="19" fillId="0" borderId="0" xfId="10" applyNumberFormat="1" applyBorder="1" applyAlignment="1">
      <alignment horizontal="left" vertical="top"/>
    </xf>
    <xf numFmtId="0" fontId="5" fillId="0" borderId="0" xfId="10" applyFont="1" applyBorder="1"/>
    <xf numFmtId="49" fontId="5" fillId="0" borderId="3" xfId="10" applyNumberFormat="1" applyFont="1" applyBorder="1" applyAlignment="1">
      <alignment horizontal="left" vertical="top"/>
    </xf>
    <xf numFmtId="0" fontId="5" fillId="0" borderId="0" xfId="10" applyFont="1" applyBorder="1" applyAlignment="1">
      <alignment vertical="center"/>
    </xf>
    <xf numFmtId="0" fontId="22" fillId="0" borderId="0" xfId="10" applyFont="1" applyBorder="1"/>
    <xf numFmtId="49" fontId="6" fillId="0" borderId="3" xfId="0" applyNumberFormat="1" applyFont="1" applyFill="1" applyBorder="1" applyAlignment="1">
      <alignment horizontal="center" vertical="center"/>
    </xf>
    <xf numFmtId="49" fontId="6" fillId="0" borderId="3" xfId="0" applyNumberFormat="1" applyFont="1" applyFill="1" applyBorder="1" applyAlignment="1">
      <alignment horizontal="center" vertical="center" wrapText="1"/>
    </xf>
    <xf numFmtId="0" fontId="6" fillId="0" borderId="3" xfId="0" applyFont="1" applyFill="1" applyBorder="1" applyAlignment="1">
      <alignment horizontal="left"/>
    </xf>
    <xf numFmtId="0" fontId="5" fillId="0" borderId="3" xfId="0" applyFont="1" applyFill="1" applyBorder="1" applyAlignment="1">
      <alignment horizontal="left"/>
    </xf>
    <xf numFmtId="0" fontId="5" fillId="0" borderId="3" xfId="0" applyFont="1" applyFill="1" applyBorder="1"/>
    <xf numFmtId="4" fontId="5" fillId="0" borderId="0" xfId="0" applyNumberFormat="1" applyFont="1" applyFill="1"/>
    <xf numFmtId="0" fontId="14" fillId="0" borderId="3" xfId="0" applyFont="1" applyFill="1" applyBorder="1"/>
    <xf numFmtId="0" fontId="17" fillId="0" borderId="3" xfId="0" applyFont="1" applyFill="1" applyBorder="1"/>
    <xf numFmtId="0" fontId="6" fillId="0" borderId="0" xfId="0" applyFont="1" applyFill="1" applyAlignment="1">
      <alignment horizontal="left"/>
    </xf>
    <xf numFmtId="0" fontId="6" fillId="0" borderId="0" xfId="0" applyFont="1" applyAlignment="1">
      <alignment horizontal="left"/>
    </xf>
    <xf numFmtId="0" fontId="5" fillId="0" borderId="3" xfId="0" applyFont="1" applyFill="1" applyBorder="1" applyAlignment="1">
      <alignment horizontal="left" vertical="top"/>
    </xf>
    <xf numFmtId="0" fontId="23" fillId="0" borderId="0" xfId="0" applyFont="1"/>
    <xf numFmtId="0" fontId="11" fillId="0" borderId="0" xfId="0" applyFont="1" applyFill="1"/>
    <xf numFmtId="49" fontId="24" fillId="0" borderId="0" xfId="0" applyNumberFormat="1" applyFont="1" applyBorder="1" applyAlignment="1">
      <alignment horizontal="center" vertical="top"/>
    </xf>
    <xf numFmtId="49" fontId="25" fillId="0" borderId="0" xfId="0" applyNumberFormat="1" applyFont="1" applyBorder="1" applyAlignment="1">
      <alignment horizontal="left" vertical="top"/>
    </xf>
    <xf numFmtId="0" fontId="24" fillId="0" borderId="0" xfId="0" applyFont="1" applyBorder="1" applyAlignment="1">
      <alignment horizontal="right"/>
    </xf>
    <xf numFmtId="2" fontId="26" fillId="0" borderId="0" xfId="0" applyNumberFormat="1" applyFont="1" applyBorder="1" applyAlignment="1">
      <alignment horizontal="right"/>
    </xf>
    <xf numFmtId="4" fontId="23" fillId="0" borderId="0" xfId="0" applyNumberFormat="1" applyFont="1" applyBorder="1" applyAlignment="1">
      <alignment horizontal="right"/>
    </xf>
    <xf numFmtId="0" fontId="23" fillId="0" borderId="0" xfId="0" applyFont="1" applyBorder="1"/>
    <xf numFmtId="0" fontId="27" fillId="0" borderId="0" xfId="11" applyFont="1"/>
    <xf numFmtId="0" fontId="28" fillId="0" borderId="0" xfId="11" applyFont="1"/>
    <xf numFmtId="0" fontId="27" fillId="0" borderId="0" xfId="11" applyFont="1" applyAlignment="1">
      <alignment horizontal="center"/>
    </xf>
    <xf numFmtId="0" fontId="28" fillId="0" borderId="0" xfId="11" applyFont="1" applyAlignment="1">
      <alignment horizontal="left" wrapText="1"/>
    </xf>
    <xf numFmtId="2" fontId="15" fillId="0" borderId="0" xfId="0" applyNumberFormat="1" applyFont="1" applyBorder="1" applyAlignment="1">
      <alignment horizontal="left" vertical="top" wrapText="1"/>
    </xf>
    <xf numFmtId="49" fontId="6" fillId="0" borderId="10" xfId="0" applyNumberFormat="1" applyFont="1" applyBorder="1" applyAlignment="1">
      <alignment horizontal="center" vertical="top"/>
    </xf>
    <xf numFmtId="0" fontId="0" fillId="0" borderId="10" xfId="0" applyBorder="1"/>
    <xf numFmtId="49" fontId="6" fillId="0" borderId="0" xfId="0" applyNumberFormat="1" applyFont="1" applyBorder="1" applyAlignment="1">
      <alignment vertical="top" wrapText="1"/>
    </xf>
    <xf numFmtId="2" fontId="5" fillId="0" borderId="5" xfId="0" applyNumberFormat="1" applyFont="1" applyBorder="1" applyAlignment="1">
      <alignment horizontal="center" vertical="top"/>
    </xf>
    <xf numFmtId="4" fontId="5" fillId="0" borderId="5" xfId="0" applyNumberFormat="1" applyFont="1" applyBorder="1" applyAlignment="1">
      <alignment horizontal="center" vertical="top"/>
    </xf>
    <xf numFmtId="49" fontId="20" fillId="0" borderId="2" xfId="10" applyNumberFormat="1" applyFont="1" applyFill="1" applyBorder="1" applyAlignment="1">
      <alignment horizontal="left" vertical="top" wrapText="1"/>
    </xf>
    <xf numFmtId="0" fontId="5" fillId="0" borderId="2" xfId="10" applyFont="1" applyFill="1" applyBorder="1" applyAlignment="1">
      <alignment horizontal="center" vertical="center" wrapText="1"/>
    </xf>
    <xf numFmtId="49" fontId="5" fillId="0" borderId="2" xfId="10" applyNumberFormat="1" applyFont="1" applyFill="1" applyBorder="1" applyAlignment="1">
      <alignment horizontal="center" vertical="center"/>
    </xf>
    <xf numFmtId="0" fontId="11" fillId="0" borderId="10" xfId="10" applyFont="1" applyBorder="1" applyAlignment="1">
      <alignment horizontal="left" vertical="top"/>
    </xf>
    <xf numFmtId="0" fontId="14" fillId="0" borderId="4" xfId="10" applyFont="1" applyBorder="1"/>
    <xf numFmtId="2" fontId="5" fillId="0" borderId="2" xfId="0" applyNumberFormat="1" applyFont="1" applyBorder="1" applyAlignment="1">
      <alignment horizontal="center" vertical="top"/>
    </xf>
    <xf numFmtId="4" fontId="7" fillId="0" borderId="2" xfId="0" applyNumberFormat="1" applyFont="1" applyBorder="1"/>
    <xf numFmtId="2" fontId="5" fillId="0" borderId="3" xfId="0" applyNumberFormat="1" applyFont="1" applyBorder="1" applyAlignment="1">
      <alignment horizontal="center" vertical="top"/>
    </xf>
    <xf numFmtId="4" fontId="5" fillId="0" borderId="3" xfId="0" applyNumberFormat="1" applyFont="1" applyBorder="1" applyAlignment="1">
      <alignment horizontal="center" vertical="top"/>
    </xf>
    <xf numFmtId="0" fontId="6" fillId="0" borderId="3" xfId="0" applyFont="1" applyFill="1" applyBorder="1" applyAlignment="1">
      <alignment horizontal="left" vertical="top"/>
    </xf>
    <xf numFmtId="4" fontId="6" fillId="0" borderId="5" xfId="0" applyNumberFormat="1" applyFont="1" applyBorder="1" applyAlignment="1">
      <alignment horizontal="right"/>
    </xf>
    <xf numFmtId="0" fontId="29" fillId="0" borderId="11" xfId="0" applyFont="1" applyBorder="1" applyProtection="1"/>
    <xf numFmtId="0" fontId="29" fillId="0" borderId="0" xfId="0" applyFont="1" applyProtection="1"/>
    <xf numFmtId="0" fontId="30" fillId="0" borderId="0" xfId="0" applyFont="1" applyProtection="1"/>
    <xf numFmtId="0" fontId="29" fillId="4" borderId="11" xfId="0" applyFont="1" applyFill="1" applyBorder="1" applyProtection="1"/>
    <xf numFmtId="0" fontId="31" fillId="4" borderId="12" xfId="0" applyFont="1" applyFill="1" applyBorder="1" applyProtection="1"/>
    <xf numFmtId="0" fontId="29" fillId="4" borderId="13" xfId="0" applyFont="1" applyFill="1" applyBorder="1" applyProtection="1"/>
    <xf numFmtId="49" fontId="5" fillId="0" borderId="2" xfId="0" applyNumberFormat="1" applyFont="1" applyBorder="1" applyAlignment="1">
      <alignment horizontal="left" vertical="top" wrapText="1"/>
    </xf>
    <xf numFmtId="0" fontId="30" fillId="0" borderId="1" xfId="0" applyFont="1" applyFill="1" applyBorder="1" applyProtection="1"/>
    <xf numFmtId="0" fontId="30" fillId="0" borderId="1" xfId="0" applyFont="1" applyBorder="1"/>
    <xf numFmtId="49" fontId="32" fillId="0" borderId="1" xfId="0" applyNumberFormat="1" applyFont="1" applyBorder="1" applyAlignment="1">
      <alignment horizontal="left" vertical="top"/>
    </xf>
    <xf numFmtId="49" fontId="32" fillId="0" borderId="1" xfId="0" applyNumberFormat="1" applyFont="1" applyBorder="1" applyAlignment="1">
      <alignment horizontal="left" vertical="top" wrapText="1"/>
    </xf>
    <xf numFmtId="49" fontId="32" fillId="0" borderId="1" xfId="0" applyNumberFormat="1" applyFont="1" applyFill="1" applyBorder="1" applyAlignment="1">
      <alignment horizontal="left" vertical="top"/>
    </xf>
    <xf numFmtId="0" fontId="32" fillId="0" borderId="1" xfId="0" applyFont="1" applyBorder="1"/>
    <xf numFmtId="49" fontId="32" fillId="0" borderId="1" xfId="10" applyNumberFormat="1" applyFont="1" applyBorder="1" applyAlignment="1">
      <alignment horizontal="left"/>
    </xf>
    <xf numFmtId="0" fontId="32" fillId="0" borderId="1" xfId="0" applyFont="1" applyFill="1" applyBorder="1" applyAlignment="1">
      <alignment horizontal="left" vertical="top"/>
    </xf>
    <xf numFmtId="0" fontId="34" fillId="7" borderId="14" xfId="12" applyNumberFormat="1" applyFont="1" applyFill="1" applyBorder="1" applyAlignment="1" applyProtection="1">
      <alignment horizontal="left" vertical="center" wrapText="1"/>
    </xf>
    <xf numFmtId="0" fontId="34" fillId="7" borderId="9" xfId="13" applyFont="1" applyFill="1" applyBorder="1" applyAlignment="1" applyProtection="1">
      <alignment horizontal="center" vertical="center" wrapText="1"/>
    </xf>
    <xf numFmtId="4" fontId="34" fillId="7" borderId="15" xfId="13" applyNumberFormat="1" applyFont="1" applyFill="1" applyBorder="1" applyAlignment="1" applyProtection="1">
      <alignment horizontal="center" vertical="center" wrapText="1"/>
    </xf>
    <xf numFmtId="0" fontId="29" fillId="6" borderId="0" xfId="0" applyFont="1" applyFill="1" applyBorder="1" applyProtection="1"/>
    <xf numFmtId="0" fontId="31" fillId="6" borderId="0" xfId="0" applyFont="1" applyFill="1" applyBorder="1" applyProtection="1"/>
    <xf numFmtId="2" fontId="5" fillId="0" borderId="0" xfId="0" applyNumberFormat="1" applyFont="1" applyBorder="1" applyAlignment="1">
      <alignment horizontal="center" vertical="top"/>
    </xf>
    <xf numFmtId="49" fontId="6" fillId="0" borderId="14" xfId="0" applyNumberFormat="1" applyFont="1" applyBorder="1" applyAlignment="1">
      <alignment horizontal="center" vertical="top"/>
    </xf>
    <xf numFmtId="0" fontId="6" fillId="2" borderId="1" xfId="0" applyFont="1" applyFill="1" applyBorder="1" applyAlignment="1">
      <alignment horizontal="left" vertical="center" wrapText="1"/>
    </xf>
    <xf numFmtId="0" fontId="6" fillId="0" borderId="2" xfId="0" applyFont="1" applyBorder="1" applyAlignment="1">
      <alignment horizontal="left"/>
    </xf>
    <xf numFmtId="0" fontId="6" fillId="0" borderId="3" xfId="0" applyFont="1" applyBorder="1" applyAlignment="1">
      <alignment horizontal="left"/>
    </xf>
    <xf numFmtId="0" fontId="6" fillId="0" borderId="5" xfId="0" applyFont="1" applyBorder="1" applyAlignment="1">
      <alignment horizontal="left"/>
    </xf>
    <xf numFmtId="0" fontId="6" fillId="0" borderId="0" xfId="0" applyFont="1" applyBorder="1" applyAlignment="1">
      <alignment horizontal="left"/>
    </xf>
    <xf numFmtId="4" fontId="6" fillId="2" borderId="1" xfId="0" applyNumberFormat="1" applyFont="1" applyFill="1" applyBorder="1" applyAlignment="1">
      <alignment horizontal="right" vertical="center"/>
    </xf>
    <xf numFmtId="4" fontId="6" fillId="3" borderId="1" xfId="0" applyNumberFormat="1" applyFont="1" applyFill="1" applyBorder="1" applyAlignment="1">
      <alignment horizontal="right" vertical="center" wrapText="1"/>
    </xf>
    <xf numFmtId="4" fontId="6" fillId="0" borderId="2" xfId="0" applyNumberFormat="1" applyFont="1" applyBorder="1" applyAlignment="1">
      <alignment horizontal="right" vertical="top"/>
    </xf>
    <xf numFmtId="0" fontId="6" fillId="0" borderId="2" xfId="0" applyFont="1" applyFill="1" applyBorder="1" applyAlignment="1">
      <alignment horizontal="right"/>
    </xf>
    <xf numFmtId="4" fontId="6" fillId="0" borderId="6" xfId="0" applyNumberFormat="1" applyFont="1" applyBorder="1" applyAlignment="1">
      <alignment horizontal="right"/>
    </xf>
    <xf numFmtId="4" fontId="6" fillId="0" borderId="3" xfId="0" applyNumberFormat="1" applyFont="1" applyBorder="1" applyAlignment="1">
      <alignment horizontal="right" vertical="top"/>
    </xf>
    <xf numFmtId="2" fontId="5" fillId="0" borderId="5" xfId="0" applyNumberFormat="1" applyFont="1" applyFill="1" applyBorder="1" applyAlignment="1">
      <alignment horizontal="right"/>
    </xf>
    <xf numFmtId="4" fontId="5" fillId="0" borderId="8" xfId="0" applyNumberFormat="1" applyFont="1" applyBorder="1" applyAlignment="1">
      <alignment horizontal="right"/>
    </xf>
    <xf numFmtId="2" fontId="5" fillId="0" borderId="3" xfId="0" applyNumberFormat="1" applyFont="1" applyFill="1" applyBorder="1" applyAlignment="1">
      <alignment horizontal="right"/>
    </xf>
    <xf numFmtId="4" fontId="5" fillId="0" borderId="7" xfId="0" applyNumberFormat="1" applyFont="1" applyBorder="1" applyAlignment="1">
      <alignment horizontal="right"/>
    </xf>
    <xf numFmtId="4" fontId="6" fillId="0" borderId="7" xfId="0" applyNumberFormat="1" applyFont="1" applyFill="1" applyBorder="1" applyAlignment="1">
      <alignment horizontal="right"/>
    </xf>
    <xf numFmtId="4" fontId="7" fillId="0" borderId="5" xfId="0" applyNumberFormat="1" applyFont="1" applyBorder="1" applyAlignment="1">
      <alignment horizontal="right"/>
    </xf>
    <xf numFmtId="4" fontId="5" fillId="0" borderId="5" xfId="0" applyNumberFormat="1" applyFont="1" applyFill="1" applyBorder="1" applyAlignment="1">
      <alignment horizontal="right"/>
    </xf>
    <xf numFmtId="4" fontId="7" fillId="0" borderId="3" xfId="0" applyNumberFormat="1" applyFont="1" applyBorder="1" applyAlignment="1">
      <alignment horizontal="right"/>
    </xf>
    <xf numFmtId="4" fontId="5" fillId="0" borderId="3" xfId="0" applyNumberFormat="1" applyFont="1" applyFill="1" applyBorder="1" applyAlignment="1">
      <alignment horizontal="right"/>
    </xf>
    <xf numFmtId="4" fontId="6" fillId="0" borderId="4" xfId="0" applyNumberFormat="1" applyFont="1" applyBorder="1" applyAlignment="1">
      <alignment horizontal="right"/>
    </xf>
    <xf numFmtId="4" fontId="7" fillId="0" borderId="2" xfId="0" applyNumberFormat="1" applyFont="1" applyBorder="1" applyAlignment="1">
      <alignment horizontal="right"/>
    </xf>
    <xf numFmtId="4" fontId="7" fillId="0" borderId="16" xfId="0" applyNumberFormat="1" applyFont="1" applyFill="1" applyBorder="1" applyAlignment="1">
      <alignment horizontal="right"/>
    </xf>
    <xf numFmtId="4" fontId="7" fillId="0" borderId="0" xfId="0" applyNumberFormat="1" applyFont="1" applyBorder="1" applyAlignment="1">
      <alignment horizontal="right"/>
    </xf>
    <xf numFmtId="4" fontId="7" fillId="0" borderId="0" xfId="0" applyNumberFormat="1" applyFont="1" applyFill="1" applyBorder="1" applyAlignment="1">
      <alignment horizontal="right"/>
    </xf>
    <xf numFmtId="4" fontId="7" fillId="4" borderId="12" xfId="0" applyNumberFormat="1" applyFont="1" applyFill="1" applyBorder="1" applyAlignment="1">
      <alignment horizontal="right"/>
    </xf>
    <xf numFmtId="4" fontId="5" fillId="4" borderId="13" xfId="0" applyNumberFormat="1" applyFont="1" applyFill="1" applyBorder="1" applyAlignment="1">
      <alignment horizontal="right"/>
    </xf>
    <xf numFmtId="4" fontId="5" fillId="0" borderId="0" xfId="0" applyNumberFormat="1" applyFont="1" applyFill="1" applyBorder="1" applyAlignment="1">
      <alignment horizontal="right"/>
    </xf>
    <xf numFmtId="4" fontId="6" fillId="0" borderId="0" xfId="0" applyNumberFormat="1" applyFont="1" applyBorder="1" applyAlignment="1">
      <alignment horizontal="right"/>
    </xf>
    <xf numFmtId="4" fontId="6" fillId="0" borderId="0" xfId="0" applyNumberFormat="1" applyFont="1" applyFill="1" applyAlignment="1">
      <alignment horizontal="right"/>
    </xf>
    <xf numFmtId="0" fontId="6" fillId="0" borderId="0" xfId="0" applyFont="1" applyFill="1" applyAlignment="1">
      <alignment horizontal="right"/>
    </xf>
    <xf numFmtId="4" fontId="6" fillId="0" borderId="0" xfId="0" applyNumberFormat="1" applyFont="1" applyAlignment="1">
      <alignment horizontal="right"/>
    </xf>
    <xf numFmtId="0" fontId="6" fillId="0" borderId="0" xfId="0" applyFont="1" applyFill="1" applyBorder="1" applyAlignment="1">
      <alignment horizontal="right"/>
    </xf>
    <xf numFmtId="4" fontId="7" fillId="0" borderId="0" xfId="0" applyNumberFormat="1" applyFont="1" applyAlignment="1">
      <alignment horizontal="right"/>
    </xf>
    <xf numFmtId="4" fontId="5" fillId="0" borderId="6" xfId="0" applyNumberFormat="1" applyFont="1" applyBorder="1" applyAlignment="1">
      <alignment horizontal="right"/>
    </xf>
    <xf numFmtId="4" fontId="6" fillId="2" borderId="1" xfId="0" applyNumberFormat="1" applyFont="1" applyFill="1" applyBorder="1" applyAlignment="1">
      <alignment vertical="center"/>
    </xf>
    <xf numFmtId="4" fontId="6" fillId="3" borderId="1" xfId="0" applyNumberFormat="1" applyFont="1" applyFill="1" applyBorder="1" applyAlignment="1">
      <alignment vertical="center" wrapText="1"/>
    </xf>
    <xf numFmtId="4" fontId="5" fillId="0" borderId="2" xfId="10" applyNumberFormat="1" applyFont="1" applyFill="1" applyBorder="1" applyAlignment="1">
      <alignment vertical="center"/>
    </xf>
    <xf numFmtId="164" fontId="20" fillId="0" borderId="2" xfId="10" applyNumberFormat="1" applyFont="1" applyFill="1" applyBorder="1" applyAlignment="1">
      <alignment vertical="center"/>
    </xf>
    <xf numFmtId="164" fontId="5" fillId="0" borderId="2" xfId="10" applyNumberFormat="1" applyFont="1" applyFill="1" applyBorder="1" applyAlignment="1">
      <alignment vertical="center"/>
    </xf>
    <xf numFmtId="4" fontId="6" fillId="0" borderId="3" xfId="10" applyNumberFormat="1" applyFont="1" applyFill="1" applyBorder="1" applyAlignment="1">
      <alignment vertical="center"/>
    </xf>
    <xf numFmtId="164" fontId="21" fillId="0" borderId="3" xfId="10" applyNumberFormat="1" applyFont="1" applyFill="1" applyBorder="1" applyAlignment="1">
      <alignment vertical="center"/>
    </xf>
    <xf numFmtId="164" fontId="6" fillId="0" borderId="3" xfId="10" applyNumberFormat="1" applyFont="1" applyFill="1" applyBorder="1" applyAlignment="1">
      <alignment vertical="center"/>
    </xf>
    <xf numFmtId="4" fontId="6" fillId="0" borderId="3" xfId="0" applyNumberFormat="1" applyFont="1" applyBorder="1" applyAlignment="1"/>
    <xf numFmtId="0" fontId="6" fillId="0" borderId="3" xfId="0" applyFont="1" applyFill="1" applyBorder="1" applyAlignment="1"/>
    <xf numFmtId="4" fontId="6" fillId="0" borderId="7" xfId="0" applyNumberFormat="1" applyFont="1" applyBorder="1" applyAlignment="1"/>
    <xf numFmtId="4" fontId="5" fillId="0" borderId="3" xfId="10" applyNumberFormat="1" applyFont="1" applyBorder="1" applyAlignment="1">
      <alignment vertical="center"/>
    </xf>
    <xf numFmtId="164" fontId="5" fillId="0" borderId="3" xfId="10" applyNumberFormat="1" applyFont="1" applyBorder="1" applyAlignment="1">
      <alignment vertical="center"/>
    </xf>
    <xf numFmtId="4" fontId="6" fillId="0" borderId="3" xfId="10" applyNumberFormat="1" applyFont="1" applyBorder="1" applyAlignment="1">
      <alignment vertical="center"/>
    </xf>
    <xf numFmtId="164" fontId="6" fillId="0" borderId="3" xfId="10" applyNumberFormat="1" applyFont="1" applyBorder="1" applyAlignment="1">
      <alignment vertical="center"/>
    </xf>
    <xf numFmtId="164" fontId="6" fillId="0" borderId="3" xfId="10" applyNumberFormat="1" applyFont="1" applyBorder="1" applyAlignment="1" applyProtection="1">
      <alignment vertical="center"/>
      <protection locked="0"/>
    </xf>
    <xf numFmtId="0" fontId="6" fillId="0" borderId="5" xfId="0" applyFont="1" applyBorder="1" applyAlignment="1"/>
    <xf numFmtId="2" fontId="5" fillId="0" borderId="5" xfId="0" applyNumberFormat="1" applyFont="1" applyFill="1" applyBorder="1" applyAlignment="1"/>
    <xf numFmtId="4" fontId="5" fillId="0" borderId="8" xfId="0" applyNumberFormat="1" applyFont="1" applyBorder="1" applyAlignment="1"/>
    <xf numFmtId="164" fontId="6" fillId="0" borderId="7" xfId="10" applyNumberFormat="1" applyFont="1" applyBorder="1" applyAlignment="1">
      <alignment vertical="center"/>
    </xf>
    <xf numFmtId="4" fontId="5" fillId="0" borderId="3" xfId="10" applyNumberFormat="1" applyFont="1" applyBorder="1" applyAlignment="1" applyProtection="1">
      <alignment vertical="center"/>
    </xf>
    <xf numFmtId="164" fontId="5" fillId="0" borderId="3" xfId="10" applyNumberFormat="1" applyFont="1" applyBorder="1" applyAlignment="1" applyProtection="1">
      <alignment vertical="center"/>
      <protection locked="0"/>
    </xf>
    <xf numFmtId="4" fontId="6" fillId="0" borderId="3" xfId="10" applyNumberFormat="1" applyFont="1" applyBorder="1" applyAlignment="1" applyProtection="1">
      <alignment vertical="center"/>
    </xf>
    <xf numFmtId="4" fontId="5" fillId="0" borderId="3" xfId="10" applyNumberFormat="1" applyFont="1" applyFill="1" applyBorder="1" applyAlignment="1">
      <alignment vertical="center"/>
    </xf>
    <xf numFmtId="4" fontId="7" fillId="0" borderId="5" xfId="0" applyNumberFormat="1" applyFont="1" applyBorder="1" applyAlignment="1"/>
    <xf numFmtId="4" fontId="5" fillId="0" borderId="5" xfId="0" applyNumberFormat="1" applyFont="1" applyFill="1" applyBorder="1" applyAlignment="1"/>
    <xf numFmtId="4" fontId="5" fillId="0" borderId="2" xfId="0" applyNumberFormat="1" applyFont="1" applyFill="1" applyBorder="1" applyAlignment="1"/>
    <xf numFmtId="4" fontId="5" fillId="0" borderId="6" xfId="0" applyNumberFormat="1" applyFont="1" applyBorder="1" applyAlignment="1"/>
    <xf numFmtId="4" fontId="5" fillId="0" borderId="3" xfId="0" applyNumberFormat="1" applyFont="1" applyFill="1" applyBorder="1" applyAlignment="1"/>
    <xf numFmtId="4" fontId="5" fillId="0" borderId="3" xfId="0" applyNumberFormat="1" applyFont="1" applyBorder="1" applyAlignment="1"/>
    <xf numFmtId="4" fontId="19" fillId="0" borderId="0" xfId="10" applyNumberFormat="1" applyBorder="1" applyAlignment="1">
      <alignment vertical="center"/>
    </xf>
    <xf numFmtId="164" fontId="19" fillId="0" borderId="0" xfId="10" applyNumberFormat="1" applyBorder="1" applyAlignment="1">
      <alignment vertical="center"/>
    </xf>
    <xf numFmtId="4" fontId="5" fillId="0" borderId="7" xfId="0" applyNumberFormat="1" applyFont="1" applyBorder="1" applyAlignment="1"/>
    <xf numFmtId="0" fontId="14" fillId="0" borderId="10" xfId="10" applyFont="1" applyBorder="1"/>
    <xf numFmtId="4" fontId="7" fillId="0" borderId="0" xfId="0" applyNumberFormat="1" applyFont="1" applyBorder="1" applyAlignment="1"/>
    <xf numFmtId="4" fontId="5" fillId="0" borderId="0" xfId="0" applyNumberFormat="1" applyFont="1" applyFill="1" applyBorder="1" applyAlignment="1"/>
    <xf numFmtId="0" fontId="6" fillId="0" borderId="4" xfId="10" applyFont="1" applyBorder="1" applyAlignment="1">
      <alignment horizontal="left" vertical="center" wrapText="1"/>
    </xf>
    <xf numFmtId="49" fontId="6" fillId="0" borderId="4" xfId="10" applyNumberFormat="1" applyFont="1" applyBorder="1" applyAlignment="1">
      <alignment horizontal="center" vertical="center"/>
    </xf>
    <xf numFmtId="4" fontId="6" fillId="0" borderId="4" xfId="10" applyNumberFormat="1" applyFont="1" applyFill="1" applyBorder="1" applyAlignment="1">
      <alignment vertical="center"/>
    </xf>
    <xf numFmtId="164" fontId="6" fillId="0" borderId="4" xfId="10" applyNumberFormat="1" applyFont="1" applyBorder="1" applyAlignment="1">
      <alignment vertical="center"/>
    </xf>
    <xf numFmtId="2" fontId="5" fillId="0" borderId="8" xfId="0" applyNumberFormat="1" applyFont="1" applyBorder="1" applyAlignment="1">
      <alignment horizontal="center" vertical="top"/>
    </xf>
    <xf numFmtId="4" fontId="6" fillId="0" borderId="3" xfId="0" applyNumberFormat="1" applyFont="1" applyFill="1" applyBorder="1" applyAlignment="1">
      <alignment horizontal="right" vertical="center"/>
    </xf>
    <xf numFmtId="4" fontId="6" fillId="0" borderId="3" xfId="0" applyNumberFormat="1" applyFont="1" applyFill="1" applyBorder="1" applyAlignment="1">
      <alignment horizontal="right" vertical="center" wrapText="1"/>
    </xf>
    <xf numFmtId="0" fontId="6" fillId="0" borderId="3" xfId="0" applyFont="1" applyFill="1" applyBorder="1" applyAlignment="1">
      <alignment horizontal="left" vertical="center" wrapText="1"/>
    </xf>
    <xf numFmtId="4" fontId="5" fillId="0" borderId="0" xfId="0" applyNumberFormat="1" applyFont="1" applyBorder="1" applyAlignment="1">
      <alignment horizontal="center" vertical="top"/>
    </xf>
    <xf numFmtId="2" fontId="5" fillId="0" borderId="0" xfId="0" applyNumberFormat="1" applyFont="1" applyFill="1" applyBorder="1" applyAlignment="1">
      <alignment horizontal="right"/>
    </xf>
    <xf numFmtId="0" fontId="6" fillId="0" borderId="4" xfId="0" applyFont="1" applyFill="1" applyBorder="1"/>
    <xf numFmtId="0" fontId="6" fillId="0" borderId="4" xfId="0" applyFont="1" applyFill="1" applyBorder="1" applyAlignment="1">
      <alignment horizontal="left"/>
    </xf>
    <xf numFmtId="4" fontId="6" fillId="0" borderId="4" xfId="0" applyNumberFormat="1" applyFont="1" applyFill="1" applyBorder="1" applyAlignment="1">
      <alignment horizontal="right"/>
    </xf>
    <xf numFmtId="4" fontId="35" fillId="4" borderId="1" xfId="0" applyNumberFormat="1" applyFont="1" applyFill="1" applyBorder="1"/>
    <xf numFmtId="4" fontId="36" fillId="4" borderId="1" xfId="0" applyNumberFormat="1" applyFont="1" applyFill="1" applyBorder="1"/>
    <xf numFmtId="49" fontId="6" fillId="0" borderId="4" xfId="0" applyNumberFormat="1" applyFont="1" applyBorder="1" applyAlignment="1">
      <alignment horizontal="center" vertical="top"/>
    </xf>
    <xf numFmtId="49" fontId="37" fillId="0" borderId="3" xfId="0" applyNumberFormat="1" applyFont="1" applyFill="1" applyBorder="1" applyAlignment="1">
      <alignment horizontal="left" vertical="top" wrapText="1"/>
    </xf>
    <xf numFmtId="0" fontId="30" fillId="0" borderId="12" xfId="0" applyFont="1" applyBorder="1" applyAlignment="1" applyProtection="1">
      <alignment horizontal="left" vertical="center" wrapText="1"/>
    </xf>
    <xf numFmtId="0" fontId="30" fillId="0" borderId="13" xfId="0" applyFont="1" applyBorder="1" applyAlignment="1" applyProtection="1">
      <alignment horizontal="left" vertical="center" wrapText="1"/>
    </xf>
    <xf numFmtId="2" fontId="5" fillId="4" borderId="11" xfId="0" applyNumberFormat="1" applyFont="1" applyFill="1" applyBorder="1" applyAlignment="1">
      <alignment horizontal="right" vertical="top"/>
    </xf>
    <xf numFmtId="2" fontId="5" fillId="4" borderId="12" xfId="0" applyNumberFormat="1" applyFont="1" applyFill="1" applyBorder="1" applyAlignment="1">
      <alignment horizontal="right" vertical="top"/>
    </xf>
  </cellXfs>
  <cellStyles count="14">
    <cellStyle name="Navadno" xfId="0" builtinId="0"/>
    <cellStyle name="Navadno 12 2" xfId="6"/>
    <cellStyle name="Navadno 16" xfId="8"/>
    <cellStyle name="Navadno 19" xfId="1"/>
    <cellStyle name="Navadno 2" xfId="4"/>
    <cellStyle name="Navadno 2 2" xfId="2"/>
    <cellStyle name="Navadno 2 2 2" xfId="3"/>
    <cellStyle name="Navadno 3" xfId="10"/>
    <cellStyle name="Navadno 3 2" xfId="11"/>
    <cellStyle name="Navadno 3 3" xfId="5"/>
    <cellStyle name="Navadno 4" xfId="9"/>
    <cellStyle name="Navadno 4 3" xfId="7"/>
    <cellStyle name="Normal_BoQ - cene sit_eur 2" xfId="12"/>
    <cellStyle name="tekst-levo" xfId="1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485775</xdr:colOff>
      <xdr:row>0</xdr:row>
      <xdr:rowOff>0</xdr:rowOff>
    </xdr:from>
    <xdr:to>
      <xdr:col>2</xdr:col>
      <xdr:colOff>314325</xdr:colOff>
      <xdr:row>0</xdr:row>
      <xdr:rowOff>0</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4076700" y="0"/>
          <a:ext cx="0" cy="0"/>
        </a:xfrm>
        <a:prstGeom prst="rect">
          <a:avLst/>
        </a:prstGeom>
        <a:noFill/>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A21"/>
  <sheetViews>
    <sheetView tabSelected="1" view="pageBreakPreview" zoomScaleNormal="100" zoomScaleSheetLayoutView="100" workbookViewId="0">
      <selection activeCell="D27" sqref="D27"/>
    </sheetView>
  </sheetViews>
  <sheetFormatPr defaultRowHeight="14.25" x14ac:dyDescent="0.2"/>
  <cols>
    <col min="1" max="1" width="133" style="108" customWidth="1"/>
    <col min="2" max="16384" width="9.140625" style="108"/>
  </cols>
  <sheetData>
    <row r="2" spans="1:1" ht="15" x14ac:dyDescent="0.25">
      <c r="A2" s="107" t="s">
        <v>227</v>
      </c>
    </row>
    <row r="5" spans="1:1" ht="15" x14ac:dyDescent="0.25">
      <c r="A5" s="109" t="s">
        <v>228</v>
      </c>
    </row>
    <row r="8" spans="1:1" ht="15" x14ac:dyDescent="0.25">
      <c r="A8" s="109" t="s">
        <v>229</v>
      </c>
    </row>
    <row r="10" spans="1:1" x14ac:dyDescent="0.2">
      <c r="A10" s="108" t="s">
        <v>230</v>
      </c>
    </row>
    <row r="11" spans="1:1" x14ac:dyDescent="0.2">
      <c r="A11" s="108" t="s">
        <v>231</v>
      </c>
    </row>
    <row r="12" spans="1:1" x14ac:dyDescent="0.2">
      <c r="A12" s="108" t="s">
        <v>232</v>
      </c>
    </row>
    <row r="13" spans="1:1" x14ac:dyDescent="0.2">
      <c r="A13" s="108" t="s">
        <v>233</v>
      </c>
    </row>
    <row r="14" spans="1:1" x14ac:dyDescent="0.2">
      <c r="A14" s="108" t="s">
        <v>234</v>
      </c>
    </row>
    <row r="15" spans="1:1" x14ac:dyDescent="0.2">
      <c r="A15" s="108" t="s">
        <v>235</v>
      </c>
    </row>
    <row r="17" spans="1:1" ht="56.25" customHeight="1" x14ac:dyDescent="0.2">
      <c r="A17" s="110" t="s">
        <v>236</v>
      </c>
    </row>
    <row r="18" spans="1:1" x14ac:dyDescent="0.2">
      <c r="A18" s="110"/>
    </row>
    <row r="19" spans="1:1" ht="55.5" customHeight="1" x14ac:dyDescent="0.2">
      <c r="A19" s="110" t="s">
        <v>237</v>
      </c>
    </row>
    <row r="20" spans="1:1" x14ac:dyDescent="0.2">
      <c r="A20" s="110"/>
    </row>
    <row r="21" spans="1:1" ht="57.75" customHeight="1" x14ac:dyDescent="0.2">
      <c r="A21" s="110" t="s">
        <v>238</v>
      </c>
    </row>
  </sheetData>
  <pageMargins left="0.78740157480314965" right="0.78740157480314965" top="0.74803149606299213" bottom="0.74803149606299213" header="0.31496062992125984" footer="0.31496062992125984"/>
  <pageSetup paperSize="9" orientation="portrait" r:id="rId1"/>
  <headerFooter>
    <oddHeader>&amp;CObnova Goriške ceste v Mestni občini Velenje</oddHeader>
    <oddFooter>&amp;C&amp;F / &amp;A&amp;R&amp;P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4:H49"/>
  <sheetViews>
    <sheetView view="pageBreakPreview" zoomScaleNormal="100" zoomScaleSheetLayoutView="100" workbookViewId="0">
      <selection activeCell="D27" sqref="D27"/>
    </sheetView>
  </sheetViews>
  <sheetFormatPr defaultRowHeight="15" x14ac:dyDescent="0.2"/>
  <cols>
    <col min="1" max="1" width="5.7109375" style="31" customWidth="1"/>
    <col min="2" max="2" width="8.7109375" style="31" customWidth="1"/>
    <col min="3" max="3" width="49.28515625" style="100" customWidth="1"/>
    <col min="4" max="4" width="20.42578125" style="31" customWidth="1"/>
    <col min="5" max="5" width="3.85546875" style="31" customWidth="1"/>
    <col min="6" max="6" width="6.42578125" style="31" customWidth="1"/>
    <col min="7" max="16384" width="9.140625" style="99"/>
  </cols>
  <sheetData>
    <row r="4" spans="2:6" ht="16.5" x14ac:dyDescent="0.3">
      <c r="B4" s="128" t="s">
        <v>257</v>
      </c>
      <c r="C4" s="238" t="s">
        <v>264</v>
      </c>
      <c r="D4" s="239"/>
    </row>
    <row r="5" spans="2:6" ht="16.5" x14ac:dyDescent="0.3">
      <c r="B5" s="129"/>
      <c r="C5" s="130"/>
      <c r="D5" s="129"/>
    </row>
    <row r="6" spans="2:6" ht="16.5" x14ac:dyDescent="0.3">
      <c r="B6" s="129"/>
      <c r="C6" s="129"/>
      <c r="D6" s="129"/>
    </row>
    <row r="7" spans="2:6" ht="20.25" x14ac:dyDescent="0.3">
      <c r="B7" s="131"/>
      <c r="C7" s="132" t="s">
        <v>258</v>
      </c>
      <c r="D7" s="133"/>
      <c r="E7" s="32"/>
    </row>
    <row r="8" spans="2:6" ht="20.25" x14ac:dyDescent="0.3">
      <c r="B8" s="146"/>
      <c r="C8" s="147"/>
      <c r="D8" s="146"/>
      <c r="E8" s="32"/>
    </row>
    <row r="9" spans="2:6" x14ac:dyDescent="0.2">
      <c r="B9" s="143" t="s">
        <v>265</v>
      </c>
      <c r="C9" s="144" t="s">
        <v>266</v>
      </c>
      <c r="D9" s="145" t="s">
        <v>267</v>
      </c>
      <c r="E9" s="32"/>
    </row>
    <row r="10" spans="2:6" ht="15.75" x14ac:dyDescent="0.25">
      <c r="B10" s="137" t="s">
        <v>24</v>
      </c>
      <c r="C10" s="138" t="s">
        <v>259</v>
      </c>
      <c r="D10" s="234">
        <f>'1_LC_450061_Goriska c.'!F150</f>
        <v>0</v>
      </c>
      <c r="F10" s="99"/>
    </row>
    <row r="11" spans="2:6" ht="15.75" x14ac:dyDescent="0.25">
      <c r="B11" s="140" t="s">
        <v>25</v>
      </c>
      <c r="C11" s="141" t="s">
        <v>268</v>
      </c>
      <c r="D11" s="235">
        <f>'2_Prehod_za_pesce'!F94</f>
        <v>0</v>
      </c>
      <c r="F11" s="99"/>
    </row>
    <row r="12" spans="2:6" ht="15.75" x14ac:dyDescent="0.25">
      <c r="B12" s="140" t="s">
        <v>26</v>
      </c>
      <c r="C12" s="142" t="s">
        <v>222</v>
      </c>
      <c r="D12" s="235">
        <f>'3_JR_prehod_za_pesce'!F92</f>
        <v>0</v>
      </c>
    </row>
    <row r="13" spans="2:6" ht="15.75" x14ac:dyDescent="0.25">
      <c r="B13" s="140"/>
      <c r="C13" s="139"/>
      <c r="D13" s="235"/>
    </row>
    <row r="14" spans="2:6" ht="15.75" x14ac:dyDescent="0.25">
      <c r="B14" s="139" t="s">
        <v>29</v>
      </c>
      <c r="C14" s="139" t="s">
        <v>239</v>
      </c>
      <c r="D14" s="235">
        <v>20000</v>
      </c>
    </row>
    <row r="15" spans="2:6" ht="85.5" x14ac:dyDescent="0.25">
      <c r="B15" s="137" t="s">
        <v>33</v>
      </c>
      <c r="C15" s="138" t="s">
        <v>276</v>
      </c>
      <c r="D15" s="235"/>
    </row>
    <row r="16" spans="2:6" ht="28.5" x14ac:dyDescent="0.25">
      <c r="B16" s="137" t="s">
        <v>46</v>
      </c>
      <c r="C16" s="138" t="s">
        <v>275</v>
      </c>
      <c r="D16" s="235"/>
    </row>
    <row r="17" spans="1:8" ht="15.75" x14ac:dyDescent="0.25">
      <c r="B17" s="137"/>
      <c r="C17" s="139"/>
      <c r="D17" s="235"/>
    </row>
    <row r="18" spans="1:8" ht="16.5" x14ac:dyDescent="0.3">
      <c r="B18" s="137"/>
      <c r="C18" s="135" t="s">
        <v>261</v>
      </c>
      <c r="D18" s="235">
        <f>SUM(D10:D17)</f>
        <v>20000</v>
      </c>
    </row>
    <row r="19" spans="1:8" ht="16.5" x14ac:dyDescent="0.3">
      <c r="B19" s="137"/>
      <c r="C19" s="135" t="s">
        <v>262</v>
      </c>
      <c r="D19" s="235">
        <f>D18*0.22</f>
        <v>4400</v>
      </c>
    </row>
    <row r="20" spans="1:8" ht="16.5" x14ac:dyDescent="0.3">
      <c r="B20" s="137"/>
      <c r="C20" s="136" t="s">
        <v>263</v>
      </c>
      <c r="D20" s="235">
        <f>D18+D19</f>
        <v>24400</v>
      </c>
    </row>
    <row r="21" spans="1:8" x14ac:dyDescent="0.2">
      <c r="B21" s="99"/>
      <c r="C21" s="33"/>
      <c r="D21" s="34"/>
      <c r="E21" s="34"/>
    </row>
    <row r="22" spans="1:8" ht="15.75" x14ac:dyDescent="0.25">
      <c r="B22" s="101"/>
      <c r="C22" s="102"/>
      <c r="D22" s="103"/>
      <c r="E22" s="104"/>
      <c r="F22" s="104"/>
      <c r="G22" s="105"/>
      <c r="H22" s="35"/>
    </row>
    <row r="23" spans="1:8" s="106" customFormat="1" ht="15.75" x14ac:dyDescent="0.25">
      <c r="A23" s="36"/>
      <c r="B23" s="14"/>
      <c r="C23" s="33"/>
      <c r="D23" s="36"/>
      <c r="E23" s="104"/>
      <c r="F23" s="104"/>
      <c r="G23" s="105"/>
      <c r="H23" s="35"/>
    </row>
    <row r="24" spans="1:8" s="106" customFormat="1" ht="15.75" x14ac:dyDescent="0.25">
      <c r="A24" s="36"/>
      <c r="B24" s="101"/>
      <c r="C24" s="102"/>
      <c r="D24" s="34"/>
      <c r="E24" s="104"/>
      <c r="F24" s="104"/>
      <c r="G24" s="105"/>
      <c r="H24" s="35"/>
    </row>
    <row r="25" spans="1:8" s="106" customFormat="1" ht="15.75" x14ac:dyDescent="0.25">
      <c r="A25" s="36"/>
      <c r="B25" s="101"/>
      <c r="C25" s="102"/>
      <c r="D25" s="103"/>
      <c r="E25" s="104"/>
      <c r="F25" s="104"/>
      <c r="G25" s="105"/>
      <c r="H25" s="35"/>
    </row>
    <row r="26" spans="1:8" x14ac:dyDescent="0.2">
      <c r="B26" s="101"/>
      <c r="C26" s="37"/>
      <c r="D26" s="37"/>
      <c r="E26" s="37"/>
      <c r="F26" s="37"/>
      <c r="G26" s="37"/>
      <c r="H26" s="37"/>
    </row>
    <row r="40" spans="3:8" s="31" customFormat="1" x14ac:dyDescent="0.2">
      <c r="C40" s="33"/>
      <c r="D40" s="14"/>
      <c r="G40" s="99"/>
      <c r="H40" s="99"/>
    </row>
    <row r="41" spans="3:8" s="31" customFormat="1" x14ac:dyDescent="0.2">
      <c r="C41" s="33"/>
      <c r="D41" s="14"/>
      <c r="G41" s="99"/>
      <c r="H41" s="99"/>
    </row>
    <row r="42" spans="3:8" s="31" customFormat="1" x14ac:dyDescent="0.2">
      <c r="C42" s="33"/>
      <c r="D42" s="14"/>
      <c r="G42" s="99"/>
      <c r="H42" s="99"/>
    </row>
    <row r="43" spans="3:8" s="31" customFormat="1" x14ac:dyDescent="0.2">
      <c r="C43" s="33"/>
      <c r="D43" s="14"/>
      <c r="G43" s="99"/>
      <c r="H43" s="99"/>
    </row>
    <row r="44" spans="3:8" s="31" customFormat="1" x14ac:dyDescent="0.2">
      <c r="C44" s="33"/>
      <c r="D44" s="14"/>
      <c r="G44" s="99"/>
      <c r="H44" s="99"/>
    </row>
    <row r="45" spans="3:8" s="31" customFormat="1" x14ac:dyDescent="0.2">
      <c r="C45" s="33"/>
      <c r="D45" s="14"/>
      <c r="G45" s="99"/>
      <c r="H45" s="99"/>
    </row>
    <row r="46" spans="3:8" s="31" customFormat="1" x14ac:dyDescent="0.2">
      <c r="C46" s="33"/>
      <c r="D46" s="14"/>
      <c r="G46" s="99"/>
      <c r="H46" s="99"/>
    </row>
    <row r="47" spans="3:8" s="31" customFormat="1" x14ac:dyDescent="0.2">
      <c r="C47" s="33"/>
      <c r="D47" s="14"/>
      <c r="G47" s="99"/>
      <c r="H47" s="99"/>
    </row>
    <row r="48" spans="3:8" s="31" customFormat="1" x14ac:dyDescent="0.2">
      <c r="C48" s="33"/>
      <c r="D48" s="14"/>
      <c r="G48" s="99"/>
      <c r="H48" s="99"/>
    </row>
    <row r="49" spans="3:8" s="31" customFormat="1" x14ac:dyDescent="0.2">
      <c r="C49" s="33"/>
      <c r="D49" s="14"/>
      <c r="G49" s="99"/>
      <c r="H49" s="99"/>
    </row>
  </sheetData>
  <mergeCells count="1">
    <mergeCell ref="C4:D4"/>
  </mergeCells>
  <pageMargins left="0.78740157480314965" right="0.78740157480314965" top="0.74803149606299213" bottom="0.74803149606299213" header="0.31496062992125984" footer="0.31496062992125984"/>
  <pageSetup paperSize="9" orientation="portrait" r:id="rId1"/>
  <headerFooter>
    <oddHeader>&amp;CObnova Goriške ceste v Mestni občini Velenje</oddHeader>
    <oddFooter>&amp;R&amp;8&amp;P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1127"/>
  <sheetViews>
    <sheetView view="pageBreakPreview" topLeftCell="A22" zoomScaleNormal="100" zoomScaleSheetLayoutView="100" workbookViewId="0">
      <selection activeCell="D27" sqref="D27"/>
    </sheetView>
  </sheetViews>
  <sheetFormatPr defaultRowHeight="12.75" x14ac:dyDescent="0.2"/>
  <cols>
    <col min="1" max="1" width="3.7109375" style="2" customWidth="1"/>
    <col min="2" max="2" width="49.5703125" style="12" customWidth="1"/>
    <col min="3" max="3" width="6.140625" style="97" customWidth="1"/>
    <col min="4" max="4" width="7.85546875" style="183" customWidth="1"/>
    <col min="5" max="5" width="11.7109375" style="180" customWidth="1"/>
    <col min="6" max="6" width="12.7109375" style="181" customWidth="1"/>
    <col min="7" max="7" width="10.5703125" style="10" customWidth="1"/>
    <col min="8" max="16384" width="9.140625" style="10"/>
  </cols>
  <sheetData>
    <row r="1" spans="1:6" ht="25.5" x14ac:dyDescent="0.2">
      <c r="A1" s="5" t="s">
        <v>0</v>
      </c>
      <c r="B1" s="8" t="s">
        <v>2</v>
      </c>
      <c r="C1" s="150" t="s">
        <v>3</v>
      </c>
      <c r="D1" s="155" t="s">
        <v>4</v>
      </c>
      <c r="E1" s="156" t="s">
        <v>27</v>
      </c>
      <c r="F1" s="155" t="s">
        <v>28</v>
      </c>
    </row>
    <row r="2" spans="1:6" x14ac:dyDescent="0.2">
      <c r="A2" s="15"/>
      <c r="B2" s="134" t="s">
        <v>259</v>
      </c>
      <c r="C2" s="151"/>
      <c r="D2" s="157"/>
      <c r="E2" s="158"/>
      <c r="F2" s="159"/>
    </row>
    <row r="3" spans="1:6" x14ac:dyDescent="0.2">
      <c r="A3" s="17"/>
      <c r="B3" s="21"/>
      <c r="C3" s="152"/>
      <c r="D3" s="160"/>
      <c r="E3" s="42"/>
      <c r="F3" s="53"/>
    </row>
    <row r="4" spans="1:6" x14ac:dyDescent="0.2">
      <c r="A4" s="16" t="s">
        <v>24</v>
      </c>
      <c r="B4" s="20" t="s">
        <v>5</v>
      </c>
      <c r="C4" s="152"/>
      <c r="D4" s="52"/>
      <c r="E4" s="42"/>
      <c r="F4" s="53"/>
    </row>
    <row r="5" spans="1:6" x14ac:dyDescent="0.2">
      <c r="A5" s="17"/>
      <c r="B5" s="21"/>
      <c r="C5" s="152"/>
      <c r="D5" s="52"/>
      <c r="E5" s="42"/>
      <c r="F5" s="53"/>
    </row>
    <row r="6" spans="1:6" s="1" customFormat="1" ht="14.25" x14ac:dyDescent="0.2">
      <c r="A6" s="18" t="s">
        <v>1</v>
      </c>
      <c r="B6" s="21" t="s">
        <v>38</v>
      </c>
      <c r="C6" s="152" t="s">
        <v>13</v>
      </c>
      <c r="D6" s="52">
        <v>575</v>
      </c>
      <c r="E6" s="30"/>
      <c r="F6" s="53">
        <f>D6*E6</f>
        <v>0</v>
      </c>
    </row>
    <row r="7" spans="1:6" s="1" customFormat="1" ht="14.25" x14ac:dyDescent="0.2">
      <c r="A7" s="18"/>
      <c r="B7" s="21"/>
      <c r="C7" s="152"/>
      <c r="D7" s="52"/>
      <c r="E7" s="30"/>
      <c r="F7" s="53"/>
    </row>
    <row r="8" spans="1:6" s="1" customFormat="1" ht="14.25" x14ac:dyDescent="0.2">
      <c r="A8" s="18" t="s">
        <v>7</v>
      </c>
      <c r="B8" s="21" t="s">
        <v>107</v>
      </c>
      <c r="C8" s="152" t="s">
        <v>13</v>
      </c>
      <c r="D8" s="52">
        <v>310</v>
      </c>
      <c r="E8" s="30"/>
      <c r="F8" s="53">
        <f>D8*E8</f>
        <v>0</v>
      </c>
    </row>
    <row r="9" spans="1:6" s="1" customFormat="1" ht="14.25" x14ac:dyDescent="0.2">
      <c r="A9" s="18"/>
      <c r="B9" s="21"/>
      <c r="C9" s="152"/>
      <c r="D9" s="52"/>
      <c r="E9" s="30"/>
      <c r="F9" s="53"/>
    </row>
    <row r="10" spans="1:6" s="1" customFormat="1" ht="89.25" x14ac:dyDescent="0.2">
      <c r="A10" s="18" t="s">
        <v>8</v>
      </c>
      <c r="B10" s="41" t="s">
        <v>95</v>
      </c>
      <c r="C10" s="152" t="s">
        <v>55</v>
      </c>
      <c r="D10" s="52">
        <v>1</v>
      </c>
      <c r="E10" s="30"/>
      <c r="F10" s="53">
        <f>D10*E10</f>
        <v>0</v>
      </c>
    </row>
    <row r="11" spans="1:6" s="1" customFormat="1" ht="14.25" x14ac:dyDescent="0.2">
      <c r="A11" s="18"/>
      <c r="B11" s="21"/>
      <c r="C11" s="152"/>
      <c r="D11" s="52"/>
      <c r="E11" s="30"/>
      <c r="F11" s="53"/>
    </row>
    <row r="12" spans="1:6" s="1" customFormat="1" ht="76.5" x14ac:dyDescent="0.2">
      <c r="A12" s="18" t="s">
        <v>11</v>
      </c>
      <c r="B12" s="21" t="s">
        <v>44</v>
      </c>
      <c r="C12" s="152" t="s">
        <v>43</v>
      </c>
      <c r="D12" s="52">
        <v>1</v>
      </c>
      <c r="E12" s="30"/>
      <c r="F12" s="53">
        <f>D12*E12</f>
        <v>0</v>
      </c>
    </row>
    <row r="13" spans="1:6" s="1" customFormat="1" ht="25.5" x14ac:dyDescent="0.2">
      <c r="A13" s="18"/>
      <c r="B13" s="21" t="s">
        <v>39</v>
      </c>
      <c r="C13" s="152"/>
      <c r="D13" s="52"/>
      <c r="E13" s="30"/>
      <c r="F13" s="53"/>
    </row>
    <row r="14" spans="1:6" s="1" customFormat="1" ht="14.25" x14ac:dyDescent="0.2">
      <c r="A14" s="18"/>
      <c r="B14" s="21"/>
      <c r="C14" s="152"/>
      <c r="D14" s="52"/>
      <c r="E14" s="30"/>
      <c r="F14" s="53"/>
    </row>
    <row r="15" spans="1:6" s="1" customFormat="1" ht="76.5" x14ac:dyDescent="0.2">
      <c r="A15" s="18" t="s">
        <v>12</v>
      </c>
      <c r="B15" s="21" t="s">
        <v>56</v>
      </c>
      <c r="C15" s="152" t="s">
        <v>43</v>
      </c>
      <c r="D15" s="52">
        <v>1</v>
      </c>
      <c r="E15" s="30"/>
      <c r="F15" s="53">
        <f>D15*E15</f>
        <v>0</v>
      </c>
    </row>
    <row r="16" spans="1:6" s="1" customFormat="1" ht="14.25" x14ac:dyDescent="0.2">
      <c r="A16" s="18"/>
      <c r="B16" s="21"/>
      <c r="C16" s="152"/>
      <c r="D16" s="52"/>
      <c r="E16" s="30"/>
      <c r="F16" s="53"/>
    </row>
    <row r="17" spans="1:6" s="1" customFormat="1" ht="39.75" customHeight="1" x14ac:dyDescent="0.2">
      <c r="A17" s="18" t="s">
        <v>14</v>
      </c>
      <c r="B17" s="21" t="s">
        <v>57</v>
      </c>
      <c r="C17" s="152" t="s">
        <v>10</v>
      </c>
      <c r="D17" s="52">
        <v>40</v>
      </c>
      <c r="E17" s="30"/>
      <c r="F17" s="53">
        <f>D17*E17</f>
        <v>0</v>
      </c>
    </row>
    <row r="18" spans="1:6" s="1" customFormat="1" ht="14.25" x14ac:dyDescent="0.2">
      <c r="A18" s="18"/>
      <c r="B18" s="21"/>
      <c r="C18" s="152"/>
      <c r="D18" s="52"/>
      <c r="E18" s="30"/>
      <c r="F18" s="53"/>
    </row>
    <row r="19" spans="1:6" s="1" customFormat="1" ht="51" x14ac:dyDescent="0.2">
      <c r="A19" s="18" t="s">
        <v>15</v>
      </c>
      <c r="B19" s="21" t="s">
        <v>58</v>
      </c>
      <c r="C19" s="152" t="s">
        <v>13</v>
      </c>
      <c r="D19" s="52">
        <v>615</v>
      </c>
      <c r="E19" s="30"/>
      <c r="F19" s="53">
        <f>D19*E19</f>
        <v>0</v>
      </c>
    </row>
    <row r="20" spans="1:6" s="1" customFormat="1" ht="14.25" x14ac:dyDescent="0.2">
      <c r="A20" s="18"/>
      <c r="B20" s="21"/>
      <c r="C20" s="152"/>
      <c r="D20" s="52"/>
      <c r="E20" s="30"/>
      <c r="F20" s="53"/>
    </row>
    <row r="21" spans="1:6" s="1" customFormat="1" ht="51" x14ac:dyDescent="0.2">
      <c r="A21" s="18" t="s">
        <v>16</v>
      </c>
      <c r="B21" s="21" t="s">
        <v>108</v>
      </c>
      <c r="C21" s="152" t="s">
        <v>6</v>
      </c>
      <c r="D21" s="52">
        <v>14</v>
      </c>
      <c r="E21" s="30"/>
      <c r="F21" s="53">
        <f>D21*E21</f>
        <v>0</v>
      </c>
    </row>
    <row r="22" spans="1:6" s="1" customFormat="1" ht="14.25" x14ac:dyDescent="0.2">
      <c r="A22" s="18"/>
      <c r="B22" s="21"/>
      <c r="C22" s="152"/>
      <c r="D22" s="52"/>
      <c r="E22" s="30"/>
      <c r="F22" s="53"/>
    </row>
    <row r="23" spans="1:6" s="1" customFormat="1" ht="63.75" x14ac:dyDescent="0.2">
      <c r="A23" s="18" t="s">
        <v>17</v>
      </c>
      <c r="B23" s="21" t="s">
        <v>226</v>
      </c>
      <c r="C23" s="152" t="s">
        <v>6</v>
      </c>
      <c r="D23" s="52">
        <v>9</v>
      </c>
      <c r="E23" s="30"/>
      <c r="F23" s="53">
        <f>D23*E23</f>
        <v>0</v>
      </c>
    </row>
    <row r="24" spans="1:6" s="1" customFormat="1" ht="14.25" x14ac:dyDescent="0.2">
      <c r="A24" s="18"/>
      <c r="B24" s="21"/>
      <c r="C24" s="152"/>
      <c r="D24" s="52"/>
      <c r="E24" s="30"/>
      <c r="F24" s="53"/>
    </row>
    <row r="25" spans="1:6" ht="13.5" thickBot="1" x14ac:dyDescent="0.25">
      <c r="A25" s="18"/>
      <c r="B25" s="116" t="s">
        <v>36</v>
      </c>
      <c r="C25" s="153"/>
      <c r="D25" s="127"/>
      <c r="E25" s="167"/>
      <c r="F25" s="162">
        <f>SUM(F6:F24)</f>
        <v>0</v>
      </c>
    </row>
    <row r="26" spans="1:6" ht="13.5" thickTop="1" x14ac:dyDescent="0.2">
      <c r="A26" s="18"/>
      <c r="B26" s="23"/>
      <c r="C26" s="152"/>
      <c r="D26" s="52"/>
      <c r="E26" s="169"/>
      <c r="F26" s="164"/>
    </row>
    <row r="27" spans="1:6" x14ac:dyDescent="0.2">
      <c r="A27" s="18"/>
      <c r="B27" s="23"/>
      <c r="C27" s="152"/>
      <c r="D27" s="52"/>
      <c r="E27" s="169"/>
      <c r="F27" s="164"/>
    </row>
    <row r="28" spans="1:6" x14ac:dyDescent="0.2">
      <c r="A28" s="16" t="s">
        <v>7</v>
      </c>
      <c r="B28" s="20" t="s">
        <v>47</v>
      </c>
      <c r="C28" s="152"/>
      <c r="D28" s="52"/>
      <c r="E28" s="30"/>
      <c r="F28" s="53"/>
    </row>
    <row r="29" spans="1:6" x14ac:dyDescent="0.2">
      <c r="A29" s="16"/>
      <c r="B29" s="39" t="s">
        <v>60</v>
      </c>
      <c r="C29" s="152"/>
      <c r="D29" s="52"/>
      <c r="E29" s="30"/>
      <c r="F29" s="53"/>
    </row>
    <row r="30" spans="1:6" ht="51" x14ac:dyDescent="0.2">
      <c r="A30" s="16"/>
      <c r="B30" s="40" t="s">
        <v>61</v>
      </c>
      <c r="C30" s="152"/>
      <c r="D30" s="52"/>
      <c r="E30" s="30"/>
      <c r="F30" s="53"/>
    </row>
    <row r="31" spans="1:6" x14ac:dyDescent="0.2">
      <c r="A31" s="16"/>
      <c r="B31" s="20"/>
      <c r="C31" s="152"/>
      <c r="D31" s="52"/>
      <c r="E31" s="30"/>
      <c r="F31" s="53"/>
    </row>
    <row r="32" spans="1:6" ht="25.5" x14ac:dyDescent="0.2">
      <c r="A32" s="18" t="s">
        <v>1</v>
      </c>
      <c r="B32" s="21" t="s">
        <v>23</v>
      </c>
      <c r="C32" s="152" t="s">
        <v>9</v>
      </c>
      <c r="D32" s="30">
        <v>96</v>
      </c>
      <c r="E32" s="30"/>
      <c r="F32" s="53">
        <f>D32*E32</f>
        <v>0</v>
      </c>
    </row>
    <row r="33" spans="1:6" x14ac:dyDescent="0.2">
      <c r="A33" s="16"/>
      <c r="B33" s="20"/>
      <c r="C33" s="152"/>
      <c r="D33" s="52"/>
      <c r="E33" s="30"/>
      <c r="F33" s="53"/>
    </row>
    <row r="34" spans="1:6" ht="51" x14ac:dyDescent="0.2">
      <c r="A34" s="18" t="s">
        <v>7</v>
      </c>
      <c r="B34" s="21" t="s">
        <v>59</v>
      </c>
      <c r="C34" s="152" t="s">
        <v>9</v>
      </c>
      <c r="D34" s="52">
        <v>670</v>
      </c>
      <c r="E34" s="30"/>
      <c r="F34" s="53">
        <f>D34*E34</f>
        <v>0</v>
      </c>
    </row>
    <row r="35" spans="1:6" x14ac:dyDescent="0.2">
      <c r="A35" s="18"/>
      <c r="B35" s="21"/>
      <c r="C35" s="152"/>
      <c r="D35" s="52"/>
      <c r="E35" s="30"/>
      <c r="F35" s="53"/>
    </row>
    <row r="36" spans="1:6" x14ac:dyDescent="0.2">
      <c r="A36" s="18" t="s">
        <v>8</v>
      </c>
      <c r="B36" s="41" t="s">
        <v>62</v>
      </c>
      <c r="C36" s="90" t="s">
        <v>10</v>
      </c>
      <c r="D36" s="30">
        <v>420</v>
      </c>
      <c r="E36" s="30"/>
      <c r="F36" s="53">
        <f>D36*E36</f>
        <v>0</v>
      </c>
    </row>
    <row r="37" spans="1:6" x14ac:dyDescent="0.2">
      <c r="A37" s="18"/>
      <c r="B37" s="41"/>
      <c r="C37" s="90"/>
      <c r="D37" s="30"/>
      <c r="E37" s="30"/>
      <c r="F37" s="165"/>
    </row>
    <row r="38" spans="1:6" ht="38.25" x14ac:dyDescent="0.2">
      <c r="A38" s="18" t="s">
        <v>11</v>
      </c>
      <c r="B38" s="41" t="s">
        <v>63</v>
      </c>
      <c r="C38" s="90" t="s">
        <v>9</v>
      </c>
      <c r="D38" s="30">
        <v>42</v>
      </c>
      <c r="E38" s="30"/>
      <c r="F38" s="53">
        <f>D38*E38</f>
        <v>0</v>
      </c>
    </row>
    <row r="39" spans="1:6" x14ac:dyDescent="0.2">
      <c r="A39" s="18"/>
      <c r="B39" s="41"/>
      <c r="C39" s="90"/>
      <c r="D39" s="30"/>
      <c r="E39" s="30"/>
      <c r="F39" s="165"/>
    </row>
    <row r="40" spans="1:6" ht="51" x14ac:dyDescent="0.2">
      <c r="A40" s="18" t="s">
        <v>12</v>
      </c>
      <c r="B40" s="41" t="s">
        <v>64</v>
      </c>
      <c r="C40" s="90" t="s">
        <v>9</v>
      </c>
      <c r="D40" s="30">
        <v>126</v>
      </c>
      <c r="E40" s="30"/>
      <c r="F40" s="53">
        <f>D40*E40</f>
        <v>0</v>
      </c>
    </row>
    <row r="41" spans="1:6" x14ac:dyDescent="0.2">
      <c r="A41" s="18"/>
      <c r="B41" s="21"/>
      <c r="C41" s="152"/>
      <c r="D41" s="52"/>
      <c r="E41" s="30"/>
      <c r="F41" s="53"/>
    </row>
    <row r="42" spans="1:6" ht="38.25" x14ac:dyDescent="0.2">
      <c r="A42" s="18" t="s">
        <v>14</v>
      </c>
      <c r="B42" s="41" t="s">
        <v>65</v>
      </c>
      <c r="C42" s="90" t="s">
        <v>9</v>
      </c>
      <c r="D42" s="30">
        <v>469</v>
      </c>
      <c r="E42" s="30"/>
      <c r="F42" s="53">
        <f>D42*E42</f>
        <v>0</v>
      </c>
    </row>
    <row r="43" spans="1:6" x14ac:dyDescent="0.2">
      <c r="A43" s="18"/>
      <c r="B43" s="21"/>
      <c r="C43" s="152"/>
      <c r="D43" s="52"/>
      <c r="E43" s="30"/>
      <c r="F43" s="53"/>
    </row>
    <row r="44" spans="1:6" ht="38.25" x14ac:dyDescent="0.2">
      <c r="A44" s="18" t="s">
        <v>15</v>
      </c>
      <c r="B44" s="21" t="s">
        <v>30</v>
      </c>
      <c r="C44" s="152" t="s">
        <v>9</v>
      </c>
      <c r="D44" s="30">
        <v>201</v>
      </c>
      <c r="E44" s="30"/>
      <c r="F44" s="53">
        <f>D44*E44</f>
        <v>0</v>
      </c>
    </row>
    <row r="45" spans="1:6" x14ac:dyDescent="0.2">
      <c r="A45" s="18"/>
      <c r="B45" s="21"/>
      <c r="C45" s="152"/>
      <c r="D45" s="30"/>
      <c r="E45" s="30"/>
      <c r="F45" s="53"/>
    </row>
    <row r="46" spans="1:6" ht="38.25" x14ac:dyDescent="0.2">
      <c r="A46" s="18" t="s">
        <v>16</v>
      </c>
      <c r="B46" s="21" t="s">
        <v>86</v>
      </c>
      <c r="C46" s="152" t="s">
        <v>6</v>
      </c>
      <c r="D46" s="30">
        <v>2</v>
      </c>
      <c r="E46" s="30"/>
      <c r="F46" s="53">
        <f>D46*E46</f>
        <v>0</v>
      </c>
    </row>
    <row r="47" spans="1:6" x14ac:dyDescent="0.2">
      <c r="A47" s="18"/>
      <c r="B47" s="21"/>
      <c r="C47" s="152"/>
      <c r="D47" s="30"/>
      <c r="E47" s="30"/>
      <c r="F47" s="53"/>
    </row>
    <row r="48" spans="1:6" ht="38.25" x14ac:dyDescent="0.2">
      <c r="A48" s="18" t="s">
        <v>17</v>
      </c>
      <c r="B48" s="21" t="s">
        <v>32</v>
      </c>
      <c r="C48" s="152" t="s">
        <v>10</v>
      </c>
      <c r="D48" s="52">
        <v>480</v>
      </c>
      <c r="E48" s="30"/>
      <c r="F48" s="53">
        <f>D48*E48</f>
        <v>0</v>
      </c>
    </row>
    <row r="49" spans="1:6" x14ac:dyDescent="0.2">
      <c r="A49" s="18"/>
      <c r="B49" s="21"/>
      <c r="C49" s="152"/>
      <c r="D49" s="30"/>
      <c r="E49" s="30"/>
      <c r="F49" s="53"/>
    </row>
    <row r="50" spans="1:6" ht="13.5" thickBot="1" x14ac:dyDescent="0.25">
      <c r="A50" s="18"/>
      <c r="B50" s="115" t="s">
        <v>35</v>
      </c>
      <c r="C50" s="153"/>
      <c r="D50" s="166"/>
      <c r="E50" s="167"/>
      <c r="F50" s="162">
        <f>SUM(F32:F49)</f>
        <v>0</v>
      </c>
    </row>
    <row r="51" spans="1:6" ht="13.5" thickTop="1" x14ac:dyDescent="0.2">
      <c r="A51" s="18"/>
      <c r="B51" s="23"/>
      <c r="C51" s="152"/>
      <c r="D51" s="52"/>
      <c r="E51" s="169"/>
      <c r="F51" s="164"/>
    </row>
    <row r="52" spans="1:6" x14ac:dyDescent="0.2">
      <c r="A52" s="18"/>
      <c r="B52" s="24"/>
      <c r="C52" s="152"/>
      <c r="D52" s="168"/>
      <c r="E52" s="169"/>
      <c r="F52" s="164"/>
    </row>
    <row r="53" spans="1:6" x14ac:dyDescent="0.2">
      <c r="A53" s="19" t="s">
        <v>8</v>
      </c>
      <c r="B53" s="20" t="s">
        <v>31</v>
      </c>
      <c r="C53" s="152"/>
      <c r="D53" s="168"/>
      <c r="E53" s="30"/>
      <c r="F53" s="53"/>
    </row>
    <row r="54" spans="1:6" x14ac:dyDescent="0.2">
      <c r="A54" s="19"/>
      <c r="B54" s="20"/>
      <c r="C54" s="152"/>
      <c r="D54" s="168"/>
      <c r="E54" s="30"/>
      <c r="F54" s="53"/>
    </row>
    <row r="55" spans="1:6" s="38" customFormat="1" x14ac:dyDescent="0.2">
      <c r="A55" s="18" t="s">
        <v>1</v>
      </c>
      <c r="B55" s="21" t="s">
        <v>22</v>
      </c>
      <c r="C55" s="152" t="s">
        <v>13</v>
      </c>
      <c r="D55" s="52">
        <v>145</v>
      </c>
      <c r="E55" s="30"/>
      <c r="F55" s="53">
        <f>D55*E55</f>
        <v>0</v>
      </c>
    </row>
    <row r="56" spans="1:6" s="38" customFormat="1" x14ac:dyDescent="0.2">
      <c r="A56" s="18"/>
      <c r="B56" s="21"/>
      <c r="C56" s="152"/>
      <c r="D56" s="52"/>
      <c r="E56" s="30"/>
      <c r="F56" s="53"/>
    </row>
    <row r="57" spans="1:6" ht="51" x14ac:dyDescent="0.2">
      <c r="A57" s="18" t="s">
        <v>7</v>
      </c>
      <c r="B57" s="21" t="s">
        <v>225</v>
      </c>
      <c r="C57" s="152" t="s">
        <v>9</v>
      </c>
      <c r="D57" s="52">
        <v>320</v>
      </c>
      <c r="E57" s="30"/>
      <c r="F57" s="53">
        <f>D57*E57</f>
        <v>0</v>
      </c>
    </row>
    <row r="58" spans="1:6" x14ac:dyDescent="0.2">
      <c r="A58" s="18"/>
      <c r="B58" s="21"/>
      <c r="C58" s="152"/>
      <c r="D58" s="52"/>
      <c r="E58" s="30"/>
      <c r="F58" s="53"/>
    </row>
    <row r="59" spans="1:6" ht="25.5" x14ac:dyDescent="0.2">
      <c r="A59" s="18" t="s">
        <v>8</v>
      </c>
      <c r="B59" s="21" t="s">
        <v>49</v>
      </c>
      <c r="C59" s="152" t="s">
        <v>9</v>
      </c>
      <c r="D59" s="52">
        <v>1570</v>
      </c>
      <c r="E59" s="30"/>
      <c r="F59" s="53">
        <f>D59*E59</f>
        <v>0</v>
      </c>
    </row>
    <row r="60" spans="1:6" x14ac:dyDescent="0.2">
      <c r="A60" s="18"/>
      <c r="B60" s="24"/>
      <c r="C60" s="152"/>
      <c r="D60" s="168"/>
      <c r="E60" s="30"/>
      <c r="F60" s="53"/>
    </row>
    <row r="61" spans="1:6" x14ac:dyDescent="0.2">
      <c r="A61" s="18" t="s">
        <v>11</v>
      </c>
      <c r="B61" s="111" t="s">
        <v>42</v>
      </c>
      <c r="C61" s="152" t="s">
        <v>10</v>
      </c>
      <c r="D61" s="52">
        <v>4000</v>
      </c>
      <c r="E61" s="30"/>
      <c r="F61" s="53">
        <f>D61*E61</f>
        <v>0</v>
      </c>
    </row>
    <row r="62" spans="1:6" x14ac:dyDescent="0.2">
      <c r="A62" s="18"/>
      <c r="B62" s="22"/>
      <c r="C62" s="152"/>
      <c r="D62" s="52"/>
      <c r="E62" s="30"/>
      <c r="F62" s="53"/>
    </row>
    <row r="63" spans="1:6" ht="76.5" x14ac:dyDescent="0.2">
      <c r="A63" s="18" t="s">
        <v>12</v>
      </c>
      <c r="B63" s="21" t="s">
        <v>66</v>
      </c>
      <c r="C63" s="152" t="s">
        <v>9</v>
      </c>
      <c r="D63" s="52">
        <v>660</v>
      </c>
      <c r="E63" s="30"/>
      <c r="F63" s="53">
        <f>D63*E63</f>
        <v>0</v>
      </c>
    </row>
    <row r="64" spans="1:6" x14ac:dyDescent="0.2">
      <c r="A64" s="18"/>
      <c r="B64" s="21"/>
      <c r="C64" s="152"/>
      <c r="D64" s="52"/>
      <c r="E64" s="30"/>
      <c r="F64" s="53"/>
    </row>
    <row r="65" spans="1:6" ht="38.25" x14ac:dyDescent="0.2">
      <c r="A65" s="18" t="s">
        <v>14</v>
      </c>
      <c r="B65" s="21" t="s">
        <v>92</v>
      </c>
      <c r="C65" s="152" t="s">
        <v>9</v>
      </c>
      <c r="D65" s="52">
        <v>320</v>
      </c>
      <c r="E65" s="30"/>
      <c r="F65" s="53">
        <f>D65*E65</f>
        <v>0</v>
      </c>
    </row>
    <row r="66" spans="1:6" x14ac:dyDescent="0.2">
      <c r="A66" s="18"/>
      <c r="B66" s="22"/>
      <c r="C66" s="152"/>
      <c r="D66" s="52"/>
      <c r="E66" s="30"/>
      <c r="F66" s="53"/>
    </row>
    <row r="67" spans="1:6" ht="76.5" x14ac:dyDescent="0.2">
      <c r="A67" s="18" t="s">
        <v>15</v>
      </c>
      <c r="B67" s="21" t="s">
        <v>67</v>
      </c>
      <c r="C67" s="152" t="s">
        <v>9</v>
      </c>
      <c r="D67" s="52">
        <v>588</v>
      </c>
      <c r="E67" s="30"/>
      <c r="F67" s="53">
        <f>D67*E67</f>
        <v>0</v>
      </c>
    </row>
    <row r="68" spans="1:6" x14ac:dyDescent="0.2">
      <c r="A68" s="18"/>
      <c r="B68" s="21"/>
      <c r="C68" s="152"/>
      <c r="D68" s="52"/>
      <c r="E68" s="30"/>
      <c r="F68" s="53"/>
    </row>
    <row r="69" spans="1:6" ht="25.5" x14ac:dyDescent="0.2">
      <c r="A69" s="18" t="s">
        <v>16</v>
      </c>
      <c r="B69" s="22" t="s">
        <v>54</v>
      </c>
      <c r="C69" s="152" t="s">
        <v>10</v>
      </c>
      <c r="D69" s="52">
        <v>4000</v>
      </c>
      <c r="E69" s="30"/>
      <c r="F69" s="53">
        <f>D69*E69</f>
        <v>0</v>
      </c>
    </row>
    <row r="70" spans="1:6" x14ac:dyDescent="0.2">
      <c r="A70" s="18"/>
      <c r="B70" s="21"/>
      <c r="C70" s="152"/>
      <c r="D70" s="52"/>
      <c r="E70" s="30"/>
      <c r="F70" s="53"/>
    </row>
    <row r="71" spans="1:6" ht="38.25" x14ac:dyDescent="0.2">
      <c r="A71" s="18" t="s">
        <v>17</v>
      </c>
      <c r="B71" s="22" t="s">
        <v>68</v>
      </c>
      <c r="C71" s="152" t="s">
        <v>13</v>
      </c>
      <c r="D71" s="52">
        <v>576</v>
      </c>
      <c r="E71" s="30"/>
      <c r="F71" s="53">
        <f>D71*E71</f>
        <v>0</v>
      </c>
    </row>
    <row r="72" spans="1:6" x14ac:dyDescent="0.2">
      <c r="A72" s="112"/>
      <c r="B72" s="22"/>
      <c r="C72" s="152"/>
      <c r="D72" s="52"/>
      <c r="E72" s="30"/>
      <c r="F72" s="53"/>
    </row>
    <row r="73" spans="1:6" ht="38.25" x14ac:dyDescent="0.2">
      <c r="A73" s="18" t="s">
        <v>18</v>
      </c>
      <c r="B73" s="22" t="s">
        <v>69</v>
      </c>
      <c r="C73" s="152" t="s">
        <v>13</v>
      </c>
      <c r="D73" s="52">
        <v>39</v>
      </c>
      <c r="E73" s="30"/>
      <c r="F73" s="53">
        <f>D73*E73</f>
        <v>0</v>
      </c>
    </row>
    <row r="74" spans="1:6" x14ac:dyDescent="0.2">
      <c r="A74" s="113"/>
      <c r="B74" s="22"/>
      <c r="C74" s="152"/>
      <c r="D74" s="52"/>
      <c r="E74" s="30"/>
      <c r="F74" s="53"/>
    </row>
    <row r="75" spans="1:6" ht="29.25" customHeight="1" x14ac:dyDescent="0.2">
      <c r="A75" s="18" t="s">
        <v>50</v>
      </c>
      <c r="B75" s="22" t="s">
        <v>40</v>
      </c>
      <c r="C75" s="152" t="s">
        <v>10</v>
      </c>
      <c r="D75" s="52">
        <v>4000</v>
      </c>
      <c r="E75" s="30"/>
      <c r="F75" s="53">
        <f>D75*E75</f>
        <v>0</v>
      </c>
    </row>
    <row r="76" spans="1:6" x14ac:dyDescent="0.2">
      <c r="A76" s="113"/>
      <c r="B76" s="22"/>
      <c r="C76" s="152"/>
      <c r="D76" s="52"/>
      <c r="E76" s="30"/>
      <c r="F76" s="53"/>
    </row>
    <row r="77" spans="1:6" ht="27.75" customHeight="1" x14ac:dyDescent="0.2">
      <c r="A77" s="18" t="s">
        <v>51</v>
      </c>
      <c r="B77" s="22" t="s">
        <v>41</v>
      </c>
      <c r="C77" s="152" t="s">
        <v>10</v>
      </c>
      <c r="D77" s="52">
        <v>4000</v>
      </c>
      <c r="E77" s="30"/>
      <c r="F77" s="53">
        <f>D77*E77</f>
        <v>0</v>
      </c>
    </row>
    <row r="78" spans="1:6" x14ac:dyDescent="0.2">
      <c r="A78" s="112"/>
      <c r="B78" s="22"/>
      <c r="C78" s="152"/>
      <c r="D78" s="52"/>
      <c r="E78" s="30"/>
      <c r="F78" s="53"/>
    </row>
    <row r="79" spans="1:6" x14ac:dyDescent="0.2">
      <c r="A79" s="112" t="s">
        <v>52</v>
      </c>
      <c r="B79" s="48" t="s">
        <v>88</v>
      </c>
      <c r="C79" s="152" t="s">
        <v>6</v>
      </c>
      <c r="D79" s="52">
        <v>2</v>
      </c>
      <c r="E79" s="30"/>
      <c r="F79" s="53">
        <f>D79*E79</f>
        <v>0</v>
      </c>
    </row>
    <row r="80" spans="1:6" x14ac:dyDescent="0.2">
      <c r="A80" s="112"/>
      <c r="B80" s="48"/>
      <c r="C80" s="152"/>
      <c r="D80" s="52"/>
      <c r="E80" s="30"/>
      <c r="F80" s="53"/>
    </row>
    <row r="81" spans="1:6" x14ac:dyDescent="0.2">
      <c r="A81" s="18" t="s">
        <v>53</v>
      </c>
      <c r="B81" s="48" t="s">
        <v>87</v>
      </c>
      <c r="C81" s="152" t="s">
        <v>10</v>
      </c>
      <c r="D81" s="52">
        <v>25</v>
      </c>
      <c r="E81" s="30"/>
      <c r="F81" s="53">
        <f>D81*E81</f>
        <v>0</v>
      </c>
    </row>
    <row r="82" spans="1:6" x14ac:dyDescent="0.2">
      <c r="A82" s="112"/>
      <c r="B82" s="48"/>
      <c r="C82" s="152"/>
      <c r="D82" s="52"/>
      <c r="E82" s="30"/>
      <c r="F82" s="53"/>
    </row>
    <row r="83" spans="1:6" x14ac:dyDescent="0.2">
      <c r="A83" s="112"/>
      <c r="B83" s="48"/>
      <c r="C83" s="152"/>
      <c r="D83" s="52"/>
      <c r="E83" s="30"/>
      <c r="F83" s="53"/>
    </row>
    <row r="84" spans="1:6" ht="25.5" x14ac:dyDescent="0.2">
      <c r="A84" s="112" t="s">
        <v>79</v>
      </c>
      <c r="B84" s="49" t="s">
        <v>89</v>
      </c>
      <c r="C84" s="152" t="s">
        <v>10</v>
      </c>
      <c r="D84" s="52">
        <v>25</v>
      </c>
      <c r="E84" s="30"/>
      <c r="F84" s="53">
        <f>D84*E84</f>
        <v>0</v>
      </c>
    </row>
    <row r="85" spans="1:6" x14ac:dyDescent="0.2">
      <c r="A85" s="112"/>
      <c r="B85" s="49"/>
      <c r="C85" s="152"/>
      <c r="D85" s="52"/>
      <c r="E85" s="30"/>
      <c r="F85" s="53"/>
    </row>
    <row r="86" spans="1:6" x14ac:dyDescent="0.2">
      <c r="A86" s="112" t="s">
        <v>91</v>
      </c>
      <c r="B86" s="49" t="s">
        <v>90</v>
      </c>
      <c r="C86" s="152" t="s">
        <v>10</v>
      </c>
      <c r="D86" s="52">
        <v>25</v>
      </c>
      <c r="E86" s="30"/>
      <c r="F86" s="53">
        <f>D86*E86</f>
        <v>0</v>
      </c>
    </row>
    <row r="87" spans="1:6" x14ac:dyDescent="0.2">
      <c r="A87" s="112"/>
      <c r="B87" s="22"/>
      <c r="C87" s="152"/>
      <c r="D87" s="52"/>
      <c r="E87" s="30"/>
      <c r="F87" s="53"/>
    </row>
    <row r="88" spans="1:6" ht="13.5" thickBot="1" x14ac:dyDescent="0.25">
      <c r="A88" s="18"/>
      <c r="B88" s="115" t="s">
        <v>34</v>
      </c>
      <c r="C88" s="153"/>
      <c r="D88" s="166"/>
      <c r="E88" s="167"/>
      <c r="F88" s="162">
        <f>SUM(F55:F87)</f>
        <v>0</v>
      </c>
    </row>
    <row r="89" spans="1:6" ht="13.5" thickTop="1" x14ac:dyDescent="0.2">
      <c r="A89" s="18"/>
      <c r="B89" s="24"/>
      <c r="C89" s="152"/>
      <c r="D89" s="168"/>
      <c r="E89" s="169"/>
      <c r="F89" s="164"/>
    </row>
    <row r="90" spans="1:6" x14ac:dyDescent="0.2">
      <c r="A90" s="19" t="s">
        <v>11</v>
      </c>
      <c r="B90" s="20" t="s">
        <v>84</v>
      </c>
      <c r="C90" s="152"/>
      <c r="D90" s="168"/>
      <c r="E90" s="30"/>
      <c r="F90" s="53"/>
    </row>
    <row r="91" spans="1:6" x14ac:dyDescent="0.2">
      <c r="A91" s="19"/>
      <c r="B91" s="20"/>
      <c r="C91" s="152"/>
      <c r="D91" s="168"/>
      <c r="E91" s="30"/>
      <c r="F91" s="53"/>
    </row>
    <row r="92" spans="1:6" ht="76.5" x14ac:dyDescent="0.2">
      <c r="A92" s="43" t="s">
        <v>1</v>
      </c>
      <c r="B92" s="41" t="s">
        <v>70</v>
      </c>
      <c r="C92" s="90" t="s">
        <v>13</v>
      </c>
      <c r="D92" s="30">
        <v>337</v>
      </c>
      <c r="E92" s="30"/>
      <c r="F92" s="53">
        <f>D92*E92</f>
        <v>0</v>
      </c>
    </row>
    <row r="93" spans="1:6" x14ac:dyDescent="0.2">
      <c r="A93" s="43"/>
      <c r="B93" s="44"/>
      <c r="C93" s="90"/>
      <c r="D93" s="30"/>
      <c r="E93" s="30"/>
      <c r="F93" s="165"/>
    </row>
    <row r="94" spans="1:6" ht="76.5" x14ac:dyDescent="0.2">
      <c r="A94" s="43" t="s">
        <v>7</v>
      </c>
      <c r="B94" s="41" t="s">
        <v>71</v>
      </c>
      <c r="C94" s="90" t="s">
        <v>13</v>
      </c>
      <c r="D94" s="30">
        <v>20</v>
      </c>
      <c r="E94" s="30"/>
      <c r="F94" s="53">
        <f>D94*E94</f>
        <v>0</v>
      </c>
    </row>
    <row r="95" spans="1:6" x14ac:dyDescent="0.2">
      <c r="A95" s="43"/>
      <c r="B95" s="44"/>
      <c r="C95" s="90"/>
      <c r="D95" s="30"/>
      <c r="E95" s="30"/>
      <c r="F95" s="165"/>
    </row>
    <row r="96" spans="1:6" ht="43.5" customHeight="1" x14ac:dyDescent="0.2">
      <c r="A96" s="43" t="s">
        <v>8</v>
      </c>
      <c r="B96" s="41" t="s">
        <v>72</v>
      </c>
      <c r="C96" s="152" t="s">
        <v>6</v>
      </c>
      <c r="D96" s="52">
        <v>3</v>
      </c>
      <c r="E96" s="30"/>
      <c r="F96" s="53">
        <f>D96*E96</f>
        <v>0</v>
      </c>
    </row>
    <row r="97" spans="1:6" x14ac:dyDescent="0.2">
      <c r="A97" s="43"/>
      <c r="B97" s="44"/>
      <c r="C97" s="90"/>
      <c r="D97" s="30"/>
      <c r="E97" s="30"/>
      <c r="F97" s="165"/>
    </row>
    <row r="98" spans="1:6" ht="40.5" customHeight="1" x14ac:dyDescent="0.2">
      <c r="A98" s="43" t="s">
        <v>11</v>
      </c>
      <c r="B98" s="41" t="s">
        <v>73</v>
      </c>
      <c r="C98" s="152" t="s">
        <v>6</v>
      </c>
      <c r="D98" s="52">
        <v>1</v>
      </c>
      <c r="E98" s="30"/>
      <c r="F98" s="53">
        <f>D98*E98</f>
        <v>0</v>
      </c>
    </row>
    <row r="99" spans="1:6" x14ac:dyDescent="0.2">
      <c r="A99" s="43"/>
      <c r="B99" s="44"/>
      <c r="C99" s="152"/>
      <c r="D99" s="52"/>
      <c r="E99" s="30"/>
      <c r="F99" s="53"/>
    </row>
    <row r="100" spans="1:6" ht="38.25" x14ac:dyDescent="0.2">
      <c r="A100" s="18" t="s">
        <v>12</v>
      </c>
      <c r="B100" s="45" t="s">
        <v>74</v>
      </c>
      <c r="C100" s="90" t="s">
        <v>6</v>
      </c>
      <c r="D100" s="30">
        <v>14</v>
      </c>
      <c r="E100" s="30"/>
      <c r="F100" s="53">
        <f>D100*E100</f>
        <v>0</v>
      </c>
    </row>
    <row r="101" spans="1:6" x14ac:dyDescent="0.2">
      <c r="A101" s="18"/>
      <c r="B101" s="46"/>
      <c r="C101" s="90"/>
      <c r="D101" s="30"/>
      <c r="E101" s="30"/>
      <c r="F101" s="53"/>
    </row>
    <row r="102" spans="1:6" ht="38.25" x14ac:dyDescent="0.2">
      <c r="A102" s="18" t="s">
        <v>14</v>
      </c>
      <c r="B102" s="45" t="s">
        <v>75</v>
      </c>
      <c r="C102" s="90" t="s">
        <v>6</v>
      </c>
      <c r="D102" s="30">
        <v>3</v>
      </c>
      <c r="E102" s="30"/>
      <c r="F102" s="53">
        <f>D102*E102</f>
        <v>0</v>
      </c>
    </row>
    <row r="103" spans="1:6" x14ac:dyDescent="0.2">
      <c r="A103" s="18"/>
      <c r="B103" s="46"/>
      <c r="C103" s="90"/>
      <c r="D103" s="30"/>
      <c r="E103" s="30"/>
      <c r="F103" s="53"/>
    </row>
    <row r="104" spans="1:6" ht="102" x14ac:dyDescent="0.2">
      <c r="A104" s="18" t="s">
        <v>15</v>
      </c>
      <c r="B104" s="45" t="s">
        <v>249</v>
      </c>
      <c r="C104" s="90" t="s">
        <v>6</v>
      </c>
      <c r="D104" s="30">
        <v>11</v>
      </c>
      <c r="E104" s="30"/>
      <c r="F104" s="53">
        <f>D104*E104</f>
        <v>0</v>
      </c>
    </row>
    <row r="105" spans="1:6" x14ac:dyDescent="0.2">
      <c r="A105" s="18"/>
      <c r="B105" s="46"/>
      <c r="C105" s="90"/>
      <c r="D105" s="30"/>
      <c r="E105" s="30"/>
      <c r="F105" s="53"/>
    </row>
    <row r="106" spans="1:6" x14ac:dyDescent="0.2">
      <c r="A106" s="18"/>
      <c r="B106" s="46"/>
      <c r="C106" s="90"/>
      <c r="D106" s="30"/>
      <c r="E106" s="30"/>
      <c r="F106" s="53"/>
    </row>
    <row r="107" spans="1:6" ht="102" x14ac:dyDescent="0.2">
      <c r="A107" s="18" t="s">
        <v>16</v>
      </c>
      <c r="B107" s="45" t="s">
        <v>248</v>
      </c>
      <c r="C107" s="90" t="s">
        <v>6</v>
      </c>
      <c r="D107" s="30">
        <v>3</v>
      </c>
      <c r="E107" s="30"/>
      <c r="F107" s="53">
        <f>D107*E107</f>
        <v>0</v>
      </c>
    </row>
    <row r="108" spans="1:6" ht="15.75" customHeight="1" x14ac:dyDescent="0.2">
      <c r="A108" s="18"/>
      <c r="B108" s="46"/>
      <c r="C108" s="90"/>
      <c r="D108" s="30"/>
      <c r="E108" s="30"/>
      <c r="F108" s="53"/>
    </row>
    <row r="109" spans="1:6" ht="140.25" x14ac:dyDescent="0.2">
      <c r="A109" s="18" t="s">
        <v>17</v>
      </c>
      <c r="B109" s="41" t="s">
        <v>77</v>
      </c>
      <c r="C109" s="90" t="s">
        <v>6</v>
      </c>
      <c r="D109" s="30">
        <v>3</v>
      </c>
      <c r="E109" s="30"/>
      <c r="F109" s="53">
        <f>D109*E109</f>
        <v>0</v>
      </c>
    </row>
    <row r="110" spans="1:6" x14ac:dyDescent="0.2">
      <c r="A110" s="18"/>
      <c r="B110" s="46"/>
      <c r="C110" s="90"/>
      <c r="D110" s="30"/>
      <c r="E110" s="30"/>
      <c r="F110" s="53"/>
    </row>
    <row r="111" spans="1:6" ht="92.25" customHeight="1" x14ac:dyDescent="0.2">
      <c r="A111" s="18" t="s">
        <v>18</v>
      </c>
      <c r="B111" s="47" t="s">
        <v>78</v>
      </c>
      <c r="C111" s="90" t="s">
        <v>6</v>
      </c>
      <c r="D111" s="30">
        <v>14</v>
      </c>
      <c r="E111" s="30"/>
      <c r="F111" s="53">
        <f>D111*E111</f>
        <v>0</v>
      </c>
    </row>
    <row r="112" spans="1:6" x14ac:dyDescent="0.2">
      <c r="A112" s="18"/>
      <c r="B112" s="46"/>
      <c r="C112" s="90"/>
      <c r="D112" s="30"/>
      <c r="E112" s="30"/>
      <c r="F112" s="53"/>
    </row>
    <row r="113" spans="1:6" ht="52.5" x14ac:dyDescent="0.2">
      <c r="A113" s="18" t="s">
        <v>50</v>
      </c>
      <c r="B113" s="41" t="s">
        <v>80</v>
      </c>
      <c r="C113" s="90" t="s">
        <v>6</v>
      </c>
      <c r="D113" s="30">
        <v>8</v>
      </c>
      <c r="E113" s="30"/>
      <c r="F113" s="53">
        <f>D113*E113</f>
        <v>0</v>
      </c>
    </row>
    <row r="114" spans="1:6" x14ac:dyDescent="0.2">
      <c r="A114" s="18"/>
      <c r="B114" s="44"/>
      <c r="C114" s="90"/>
      <c r="D114" s="30"/>
      <c r="E114" s="30"/>
      <c r="F114" s="165"/>
    </row>
    <row r="115" spans="1:6" ht="63.75" x14ac:dyDescent="0.2">
      <c r="A115" s="18" t="s">
        <v>51</v>
      </c>
      <c r="B115" s="114" t="s">
        <v>76</v>
      </c>
      <c r="C115" s="152" t="s">
        <v>55</v>
      </c>
      <c r="D115" s="52">
        <v>3</v>
      </c>
      <c r="E115" s="30"/>
      <c r="F115" s="53">
        <f>D115*E115</f>
        <v>0</v>
      </c>
    </row>
    <row r="116" spans="1:6" x14ac:dyDescent="0.2">
      <c r="A116" s="18"/>
      <c r="B116" s="114"/>
      <c r="C116" s="152"/>
      <c r="D116" s="52"/>
      <c r="E116" s="30"/>
      <c r="F116" s="53"/>
    </row>
    <row r="117" spans="1:6" ht="13.5" thickBot="1" x14ac:dyDescent="0.25">
      <c r="A117" s="18"/>
      <c r="B117" s="115" t="s">
        <v>85</v>
      </c>
      <c r="C117" s="153"/>
      <c r="D117" s="166"/>
      <c r="E117" s="167"/>
      <c r="F117" s="162">
        <f>SUM(F92:F116)</f>
        <v>0</v>
      </c>
    </row>
    <row r="118" spans="1:6" ht="13.5" thickTop="1" x14ac:dyDescent="0.2">
      <c r="A118" s="18"/>
      <c r="B118" s="24"/>
      <c r="C118" s="152"/>
      <c r="D118" s="168"/>
      <c r="E118" s="169"/>
      <c r="F118" s="164"/>
    </row>
    <row r="119" spans="1:6" x14ac:dyDescent="0.2">
      <c r="A119" s="19" t="s">
        <v>12</v>
      </c>
      <c r="B119" s="20" t="s">
        <v>21</v>
      </c>
      <c r="C119" s="152"/>
      <c r="D119" s="168"/>
      <c r="E119" s="30"/>
      <c r="F119" s="53"/>
    </row>
    <row r="120" spans="1:6" x14ac:dyDescent="0.2">
      <c r="A120" s="19"/>
      <c r="B120" s="20"/>
      <c r="C120" s="152"/>
      <c r="D120" s="168"/>
      <c r="E120" s="30"/>
      <c r="F120" s="53"/>
    </row>
    <row r="121" spans="1:6" ht="25.5" x14ac:dyDescent="0.2">
      <c r="A121" s="18" t="s">
        <v>1</v>
      </c>
      <c r="B121" s="41" t="s">
        <v>81</v>
      </c>
      <c r="C121" s="90" t="s">
        <v>13</v>
      </c>
      <c r="D121" s="30">
        <v>420</v>
      </c>
      <c r="E121" s="30"/>
      <c r="F121" s="53">
        <f>D121*E121</f>
        <v>0</v>
      </c>
    </row>
    <row r="122" spans="1:6" x14ac:dyDescent="0.2">
      <c r="A122" s="18"/>
      <c r="B122" s="41"/>
      <c r="C122" s="90"/>
      <c r="D122" s="30"/>
      <c r="E122" s="30"/>
      <c r="F122" s="165"/>
    </row>
    <row r="123" spans="1:6" x14ac:dyDescent="0.2">
      <c r="A123" s="18" t="s">
        <v>7</v>
      </c>
      <c r="B123" s="41" t="s">
        <v>82</v>
      </c>
      <c r="C123" s="90" t="s">
        <v>13</v>
      </c>
      <c r="D123" s="30">
        <v>420</v>
      </c>
      <c r="E123" s="30"/>
      <c r="F123" s="53">
        <f>D123*E123</f>
        <v>0</v>
      </c>
    </row>
    <row r="124" spans="1:6" x14ac:dyDescent="0.2">
      <c r="A124" s="18"/>
      <c r="B124" s="41"/>
      <c r="C124" s="90"/>
      <c r="D124" s="30"/>
      <c r="E124" s="30"/>
      <c r="F124" s="165"/>
    </row>
    <row r="125" spans="1:6" x14ac:dyDescent="0.2">
      <c r="A125" s="18" t="s">
        <v>8</v>
      </c>
      <c r="B125" s="41" t="s">
        <v>83</v>
      </c>
      <c r="C125" s="90" t="s">
        <v>6</v>
      </c>
      <c r="D125" s="30">
        <v>3</v>
      </c>
      <c r="E125" s="30"/>
      <c r="F125" s="53">
        <f>D125*E125</f>
        <v>0</v>
      </c>
    </row>
    <row r="126" spans="1:6" x14ac:dyDescent="0.2">
      <c r="A126" s="19"/>
      <c r="B126" s="20"/>
      <c r="C126" s="152"/>
      <c r="D126" s="168"/>
      <c r="E126" s="30"/>
      <c r="F126" s="53"/>
    </row>
    <row r="127" spans="1:6" ht="38.25" x14ac:dyDescent="0.2">
      <c r="A127" s="18" t="s">
        <v>11</v>
      </c>
      <c r="B127" s="41" t="s">
        <v>94</v>
      </c>
      <c r="C127" s="90" t="s">
        <v>55</v>
      </c>
      <c r="D127" s="30">
        <v>1</v>
      </c>
      <c r="E127" s="30"/>
      <c r="F127" s="53">
        <f>D127*E127</f>
        <v>0</v>
      </c>
    </row>
    <row r="128" spans="1:6" x14ac:dyDescent="0.2">
      <c r="A128" s="18"/>
      <c r="B128" s="41"/>
      <c r="C128" s="90"/>
      <c r="D128" s="30"/>
      <c r="E128" s="30"/>
      <c r="F128" s="165"/>
    </row>
    <row r="129" spans="1:6" x14ac:dyDescent="0.2">
      <c r="A129" s="18"/>
      <c r="B129" s="21"/>
      <c r="C129" s="152"/>
      <c r="D129" s="52"/>
      <c r="E129" s="30"/>
      <c r="F129" s="53"/>
    </row>
    <row r="130" spans="1:6" x14ac:dyDescent="0.2">
      <c r="A130" s="18" t="s">
        <v>12</v>
      </c>
      <c r="B130" s="21" t="s">
        <v>45</v>
      </c>
      <c r="C130" s="152" t="s">
        <v>6</v>
      </c>
      <c r="D130" s="52">
        <v>5</v>
      </c>
      <c r="E130" s="30"/>
      <c r="F130" s="53">
        <f>D130*E130</f>
        <v>0</v>
      </c>
    </row>
    <row r="131" spans="1:6" x14ac:dyDescent="0.2">
      <c r="A131" s="18"/>
      <c r="B131" s="21"/>
      <c r="C131" s="152"/>
      <c r="D131" s="52"/>
      <c r="E131" s="30"/>
      <c r="F131" s="53"/>
    </row>
    <row r="132" spans="1:6" x14ac:dyDescent="0.2">
      <c r="A132" s="18" t="s">
        <v>14</v>
      </c>
      <c r="B132" s="21" t="s">
        <v>48</v>
      </c>
      <c r="C132" s="152" t="s">
        <v>43</v>
      </c>
      <c r="D132" s="52">
        <v>1</v>
      </c>
      <c r="E132" s="30"/>
      <c r="F132" s="53">
        <f>D132*E132</f>
        <v>0</v>
      </c>
    </row>
    <row r="133" spans="1:6" x14ac:dyDescent="0.2">
      <c r="A133" s="18"/>
      <c r="B133" s="21"/>
      <c r="C133" s="152"/>
      <c r="D133" s="52"/>
      <c r="E133" s="30"/>
      <c r="F133" s="53"/>
    </row>
    <row r="134" spans="1:6" x14ac:dyDescent="0.2">
      <c r="A134" s="18" t="s">
        <v>15</v>
      </c>
      <c r="B134" s="22" t="s">
        <v>96</v>
      </c>
      <c r="C134" s="152"/>
      <c r="D134" s="52"/>
      <c r="E134" s="30"/>
      <c r="F134" s="53"/>
    </row>
    <row r="135" spans="1:6" x14ac:dyDescent="0.2">
      <c r="A135" s="18"/>
      <c r="B135" s="50" t="s">
        <v>97</v>
      </c>
      <c r="C135" s="152" t="s">
        <v>6</v>
      </c>
      <c r="D135" s="52">
        <v>1</v>
      </c>
      <c r="E135" s="52"/>
      <c r="F135" s="53">
        <f t="shared" ref="F135:F143" si="0">D135*E135</f>
        <v>0</v>
      </c>
    </row>
    <row r="136" spans="1:6" x14ac:dyDescent="0.2">
      <c r="A136" s="18"/>
      <c r="B136" s="50" t="s">
        <v>104</v>
      </c>
      <c r="C136" s="152" t="s">
        <v>10</v>
      </c>
      <c r="D136" s="52">
        <v>45</v>
      </c>
      <c r="E136" s="52"/>
      <c r="F136" s="53">
        <f t="shared" si="0"/>
        <v>0</v>
      </c>
    </row>
    <row r="137" spans="1:6" x14ac:dyDescent="0.2">
      <c r="A137" s="18"/>
      <c r="B137" s="50" t="s">
        <v>103</v>
      </c>
      <c r="C137" s="152" t="s">
        <v>98</v>
      </c>
      <c r="D137" s="52">
        <v>80</v>
      </c>
      <c r="E137" s="52"/>
      <c r="F137" s="53">
        <f t="shared" si="0"/>
        <v>0</v>
      </c>
    </row>
    <row r="138" spans="1:6" x14ac:dyDescent="0.2">
      <c r="A138" s="18"/>
      <c r="B138" s="50" t="s">
        <v>105</v>
      </c>
      <c r="C138" s="152" t="s">
        <v>98</v>
      </c>
      <c r="D138" s="52">
        <v>540</v>
      </c>
      <c r="E138" s="52"/>
      <c r="F138" s="53">
        <f t="shared" si="0"/>
        <v>0</v>
      </c>
    </row>
    <row r="139" spans="1:6" x14ac:dyDescent="0.2">
      <c r="A139" s="18"/>
      <c r="B139" s="50" t="s">
        <v>106</v>
      </c>
      <c r="C139" s="152" t="s">
        <v>98</v>
      </c>
      <c r="D139" s="52">
        <v>13</v>
      </c>
      <c r="E139" s="52"/>
      <c r="F139" s="53">
        <f t="shared" si="0"/>
        <v>0</v>
      </c>
    </row>
    <row r="140" spans="1:6" x14ac:dyDescent="0.2">
      <c r="A140" s="18"/>
      <c r="B140" s="51" t="s">
        <v>99</v>
      </c>
      <c r="C140" s="152" t="s">
        <v>10</v>
      </c>
      <c r="D140" s="52">
        <v>14</v>
      </c>
      <c r="E140" s="52"/>
      <c r="F140" s="53">
        <f t="shared" si="0"/>
        <v>0</v>
      </c>
    </row>
    <row r="141" spans="1:6" x14ac:dyDescent="0.2">
      <c r="A141" s="18"/>
      <c r="B141" s="54" t="s">
        <v>100</v>
      </c>
      <c r="C141" s="152" t="s">
        <v>10</v>
      </c>
      <c r="D141" s="52">
        <v>15</v>
      </c>
      <c r="E141" s="52"/>
      <c r="F141" s="53">
        <f t="shared" si="0"/>
        <v>0</v>
      </c>
    </row>
    <row r="142" spans="1:6" x14ac:dyDescent="0.2">
      <c r="A142" s="18"/>
      <c r="B142" s="54" t="s">
        <v>101</v>
      </c>
      <c r="C142" s="152" t="s">
        <v>6</v>
      </c>
      <c r="D142" s="52">
        <v>1</v>
      </c>
      <c r="E142" s="52"/>
      <c r="F142" s="53">
        <f t="shared" si="0"/>
        <v>0</v>
      </c>
    </row>
    <row r="143" spans="1:6" x14ac:dyDescent="0.2">
      <c r="A143" s="18"/>
      <c r="B143" s="54" t="s">
        <v>102</v>
      </c>
      <c r="C143" s="152" t="s">
        <v>6</v>
      </c>
      <c r="D143" s="52">
        <v>2</v>
      </c>
      <c r="E143" s="52"/>
      <c r="F143" s="53">
        <f t="shared" si="0"/>
        <v>0</v>
      </c>
    </row>
    <row r="144" spans="1:6" x14ac:dyDescent="0.2">
      <c r="A144" s="18"/>
      <c r="B144" s="54"/>
      <c r="C144" s="152"/>
      <c r="D144" s="52"/>
      <c r="E144" s="52"/>
      <c r="F144" s="53"/>
    </row>
    <row r="145" spans="1:6" ht="25.5" x14ac:dyDescent="0.2">
      <c r="A145" s="18" t="s">
        <v>16</v>
      </c>
      <c r="B145" s="41" t="s">
        <v>93</v>
      </c>
      <c r="C145" s="152" t="s">
        <v>43</v>
      </c>
      <c r="D145" s="52">
        <v>1</v>
      </c>
      <c r="E145" s="30"/>
      <c r="F145" s="53">
        <f>D145*E145</f>
        <v>0</v>
      </c>
    </row>
    <row r="146" spans="1:6" ht="336" customHeight="1" x14ac:dyDescent="0.2">
      <c r="A146" s="18"/>
      <c r="B146" s="237" t="s">
        <v>274</v>
      </c>
      <c r="C146" s="152"/>
      <c r="D146" s="52"/>
      <c r="E146" s="30"/>
      <c r="F146" s="53"/>
    </row>
    <row r="147" spans="1:6" x14ac:dyDescent="0.2">
      <c r="A147" s="18"/>
      <c r="B147" s="41"/>
      <c r="C147" s="152"/>
      <c r="D147" s="52"/>
      <c r="E147" s="30"/>
      <c r="F147" s="170"/>
    </row>
    <row r="148" spans="1:6" x14ac:dyDescent="0.2">
      <c r="A148" s="18"/>
      <c r="B148" s="122" t="s">
        <v>37</v>
      </c>
      <c r="C148" s="151"/>
      <c r="D148" s="171"/>
      <c r="E148" s="172"/>
      <c r="F148" s="164">
        <f>SUM(F121:F147)</f>
        <v>0</v>
      </c>
    </row>
    <row r="149" spans="1:6" x14ac:dyDescent="0.2">
      <c r="A149" s="112"/>
      <c r="B149" s="148"/>
      <c r="C149" s="154"/>
      <c r="D149" s="173"/>
      <c r="E149" s="174"/>
      <c r="F149" s="164"/>
    </row>
    <row r="150" spans="1:6" x14ac:dyDescent="0.2">
      <c r="A150" s="149"/>
      <c r="B150" s="240" t="s">
        <v>269</v>
      </c>
      <c r="C150" s="241"/>
      <c r="D150" s="241"/>
      <c r="E150" s="175"/>
      <c r="F150" s="176">
        <f>F148+F117+F88+F50+F25</f>
        <v>0</v>
      </c>
    </row>
    <row r="151" spans="1:6" x14ac:dyDescent="0.2">
      <c r="A151" s="3"/>
      <c r="B151" s="13"/>
      <c r="C151" s="154"/>
      <c r="D151" s="173"/>
      <c r="E151" s="177"/>
      <c r="F151" s="178"/>
    </row>
    <row r="152" spans="1:6" x14ac:dyDescent="0.2">
      <c r="A152" s="3"/>
      <c r="B152" s="13"/>
      <c r="C152" s="154"/>
      <c r="D152" s="173"/>
      <c r="E152" s="177"/>
      <c r="F152" s="178"/>
    </row>
    <row r="153" spans="1:6" x14ac:dyDescent="0.2">
      <c r="A153" s="3"/>
      <c r="B153" s="13"/>
      <c r="C153" s="154"/>
      <c r="D153" s="173"/>
      <c r="E153" s="179"/>
      <c r="F153" s="178"/>
    </row>
    <row r="154" spans="1:6" x14ac:dyDescent="0.2">
      <c r="A154" s="3"/>
      <c r="B154" s="13"/>
      <c r="C154" s="154"/>
      <c r="D154" s="173"/>
    </row>
    <row r="155" spans="1:6" x14ac:dyDescent="0.2">
      <c r="A155" s="3"/>
      <c r="B155" s="13"/>
      <c r="C155" s="154"/>
      <c r="D155" s="173"/>
      <c r="E155" s="182"/>
      <c r="F155" s="178"/>
    </row>
    <row r="156" spans="1:6" x14ac:dyDescent="0.2">
      <c r="A156" s="3"/>
      <c r="B156" s="13"/>
      <c r="C156" s="154"/>
      <c r="D156" s="173"/>
      <c r="E156" s="182"/>
      <c r="F156" s="178"/>
    </row>
    <row r="157" spans="1:6" x14ac:dyDescent="0.2">
      <c r="A157" s="3"/>
      <c r="B157" s="13"/>
      <c r="C157" s="154"/>
      <c r="D157" s="173"/>
      <c r="E157" s="182"/>
      <c r="F157" s="178"/>
    </row>
    <row r="158" spans="1:6" x14ac:dyDescent="0.2">
      <c r="A158" s="3"/>
      <c r="B158" s="13"/>
      <c r="C158" s="154"/>
      <c r="D158" s="173"/>
      <c r="E158" s="182"/>
      <c r="F158" s="178"/>
    </row>
    <row r="159" spans="1:6" x14ac:dyDescent="0.2">
      <c r="A159" s="3"/>
      <c r="B159" s="13"/>
      <c r="C159" s="154"/>
      <c r="D159" s="173"/>
      <c r="E159" s="182"/>
      <c r="F159" s="178"/>
    </row>
    <row r="160" spans="1:6" x14ac:dyDescent="0.2">
      <c r="A160" s="3"/>
      <c r="B160" s="13"/>
      <c r="C160" s="154"/>
      <c r="D160" s="173"/>
      <c r="E160" s="182"/>
      <c r="F160" s="178"/>
    </row>
    <row r="161" spans="1:6" x14ac:dyDescent="0.2">
      <c r="A161" s="3"/>
      <c r="B161" s="13"/>
      <c r="C161" s="154"/>
      <c r="D161" s="173"/>
      <c r="E161" s="182"/>
      <c r="F161" s="178"/>
    </row>
    <row r="162" spans="1:6" x14ac:dyDescent="0.2">
      <c r="A162" s="3"/>
      <c r="B162" s="13"/>
      <c r="C162" s="154"/>
      <c r="D162" s="173"/>
      <c r="E162" s="182"/>
      <c r="F162" s="178"/>
    </row>
    <row r="163" spans="1:6" x14ac:dyDescent="0.2">
      <c r="A163" s="3"/>
      <c r="B163" s="13"/>
      <c r="C163" s="154"/>
      <c r="D163" s="173"/>
      <c r="E163" s="182"/>
      <c r="F163" s="178"/>
    </row>
    <row r="164" spans="1:6" x14ac:dyDescent="0.2">
      <c r="A164" s="3"/>
      <c r="B164" s="13"/>
      <c r="C164" s="154"/>
      <c r="D164" s="173"/>
      <c r="E164" s="182"/>
      <c r="F164" s="178"/>
    </row>
    <row r="165" spans="1:6" x14ac:dyDescent="0.2">
      <c r="A165" s="3"/>
      <c r="B165" s="13"/>
      <c r="C165" s="154"/>
      <c r="D165" s="173"/>
      <c r="E165" s="182"/>
      <c r="F165" s="178"/>
    </row>
    <row r="166" spans="1:6" x14ac:dyDescent="0.2">
      <c r="A166" s="3"/>
      <c r="B166" s="13"/>
      <c r="C166" s="154"/>
      <c r="D166" s="173"/>
      <c r="E166" s="182"/>
      <c r="F166" s="178"/>
    </row>
    <row r="167" spans="1:6" x14ac:dyDescent="0.2">
      <c r="A167" s="3"/>
      <c r="B167" s="13"/>
      <c r="C167" s="154"/>
      <c r="D167" s="173"/>
      <c r="E167" s="182"/>
      <c r="F167" s="178"/>
    </row>
    <row r="168" spans="1:6" x14ac:dyDescent="0.2">
      <c r="A168" s="3"/>
      <c r="B168" s="13"/>
      <c r="C168" s="154"/>
      <c r="D168" s="173"/>
      <c r="E168" s="182"/>
      <c r="F168" s="178"/>
    </row>
    <row r="169" spans="1:6" x14ac:dyDescent="0.2">
      <c r="A169" s="3"/>
      <c r="B169" s="13"/>
      <c r="C169" s="154"/>
      <c r="D169" s="173"/>
      <c r="E169" s="182"/>
      <c r="F169" s="178"/>
    </row>
    <row r="170" spans="1:6" x14ac:dyDescent="0.2">
      <c r="A170" s="3"/>
      <c r="B170" s="13"/>
      <c r="C170" s="154"/>
      <c r="D170" s="173"/>
      <c r="E170" s="182"/>
      <c r="F170" s="178"/>
    </row>
    <row r="171" spans="1:6" x14ac:dyDescent="0.2">
      <c r="A171" s="3"/>
      <c r="B171" s="13"/>
      <c r="C171" s="154"/>
      <c r="D171" s="173"/>
      <c r="E171" s="182"/>
      <c r="F171" s="178"/>
    </row>
    <row r="172" spans="1:6" x14ac:dyDescent="0.2">
      <c r="A172" s="3"/>
      <c r="B172" s="13"/>
      <c r="C172" s="154"/>
      <c r="D172" s="173"/>
      <c r="E172" s="182"/>
      <c r="F172" s="178"/>
    </row>
    <row r="173" spans="1:6" x14ac:dyDescent="0.2">
      <c r="A173" s="3"/>
      <c r="B173" s="13"/>
      <c r="C173" s="154"/>
      <c r="D173" s="173"/>
      <c r="E173" s="182"/>
      <c r="F173" s="178"/>
    </row>
    <row r="174" spans="1:6" x14ac:dyDescent="0.2">
      <c r="A174" s="3"/>
      <c r="B174" s="13"/>
      <c r="C174" s="154"/>
      <c r="D174" s="173"/>
      <c r="E174" s="182"/>
      <c r="F174" s="178"/>
    </row>
    <row r="175" spans="1:6" x14ac:dyDescent="0.2">
      <c r="A175" s="3"/>
      <c r="B175" s="13"/>
      <c r="C175" s="154"/>
      <c r="D175" s="173"/>
      <c r="E175" s="182"/>
      <c r="F175" s="178"/>
    </row>
    <row r="176" spans="1:6" x14ac:dyDescent="0.2">
      <c r="A176" s="3"/>
      <c r="B176" s="13"/>
      <c r="C176" s="154"/>
      <c r="D176" s="173"/>
      <c r="E176" s="182"/>
      <c r="F176" s="178"/>
    </row>
    <row r="177" spans="1:6" x14ac:dyDescent="0.2">
      <c r="A177" s="3"/>
      <c r="B177" s="13"/>
      <c r="C177" s="154"/>
      <c r="D177" s="173"/>
      <c r="E177" s="182"/>
      <c r="F177" s="178"/>
    </row>
    <row r="178" spans="1:6" x14ac:dyDescent="0.2">
      <c r="A178" s="3"/>
      <c r="B178" s="13"/>
      <c r="C178" s="154"/>
      <c r="D178" s="173"/>
      <c r="E178" s="182"/>
      <c r="F178" s="178"/>
    </row>
    <row r="179" spans="1:6" x14ac:dyDescent="0.2">
      <c r="A179" s="3"/>
      <c r="B179" s="13"/>
      <c r="C179" s="154"/>
      <c r="D179" s="173"/>
      <c r="E179" s="182"/>
      <c r="F179" s="178"/>
    </row>
    <row r="180" spans="1:6" x14ac:dyDescent="0.2">
      <c r="A180" s="3"/>
      <c r="B180" s="13"/>
      <c r="C180" s="154"/>
      <c r="D180" s="173"/>
      <c r="E180" s="182"/>
      <c r="F180" s="178"/>
    </row>
    <row r="181" spans="1:6" x14ac:dyDescent="0.2">
      <c r="A181" s="3"/>
      <c r="B181" s="13"/>
      <c r="C181" s="154"/>
      <c r="D181" s="173"/>
      <c r="E181" s="182"/>
      <c r="F181" s="178"/>
    </row>
    <row r="182" spans="1:6" x14ac:dyDescent="0.2">
      <c r="A182" s="3"/>
      <c r="B182" s="13"/>
      <c r="C182" s="154"/>
      <c r="D182" s="173"/>
      <c r="E182" s="182"/>
      <c r="F182" s="178"/>
    </row>
    <row r="183" spans="1:6" x14ac:dyDescent="0.2">
      <c r="A183" s="3"/>
      <c r="B183" s="13"/>
      <c r="C183" s="154"/>
      <c r="D183" s="173"/>
      <c r="E183" s="182"/>
      <c r="F183" s="178"/>
    </row>
    <row r="184" spans="1:6" x14ac:dyDescent="0.2">
      <c r="A184" s="3"/>
      <c r="B184" s="13"/>
      <c r="C184" s="154"/>
      <c r="D184" s="173"/>
      <c r="E184" s="182"/>
      <c r="F184" s="178"/>
    </row>
    <row r="185" spans="1:6" x14ac:dyDescent="0.2">
      <c r="A185" s="3"/>
      <c r="B185" s="13"/>
      <c r="C185" s="154"/>
      <c r="D185" s="173"/>
      <c r="E185" s="182"/>
      <c r="F185" s="178"/>
    </row>
    <row r="186" spans="1:6" x14ac:dyDescent="0.2">
      <c r="A186" s="3"/>
      <c r="B186" s="13"/>
      <c r="C186" s="154"/>
      <c r="D186" s="173"/>
      <c r="E186" s="182"/>
      <c r="F186" s="178"/>
    </row>
    <row r="187" spans="1:6" x14ac:dyDescent="0.2">
      <c r="A187" s="3"/>
      <c r="B187" s="13"/>
      <c r="C187" s="154"/>
      <c r="D187" s="173"/>
      <c r="E187" s="182"/>
      <c r="F187" s="178"/>
    </row>
    <row r="188" spans="1:6" x14ac:dyDescent="0.2">
      <c r="A188" s="3"/>
      <c r="B188" s="13"/>
      <c r="C188" s="154"/>
      <c r="D188" s="173"/>
      <c r="E188" s="182"/>
      <c r="F188" s="178"/>
    </row>
    <row r="189" spans="1:6" x14ac:dyDescent="0.2">
      <c r="A189" s="3"/>
      <c r="B189" s="13"/>
      <c r="C189" s="154"/>
      <c r="D189" s="173"/>
      <c r="E189" s="182"/>
      <c r="F189" s="178"/>
    </row>
    <row r="190" spans="1:6" x14ac:dyDescent="0.2">
      <c r="A190" s="3"/>
      <c r="B190" s="13"/>
      <c r="C190" s="154"/>
      <c r="D190" s="173"/>
      <c r="E190" s="182"/>
      <c r="F190" s="178"/>
    </row>
    <row r="191" spans="1:6" x14ac:dyDescent="0.2">
      <c r="A191" s="3"/>
      <c r="B191" s="13"/>
      <c r="C191" s="154"/>
      <c r="D191" s="173"/>
      <c r="E191" s="182"/>
      <c r="F191" s="178"/>
    </row>
    <row r="192" spans="1:6" x14ac:dyDescent="0.2">
      <c r="A192" s="3"/>
      <c r="B192" s="13"/>
      <c r="C192" s="154"/>
      <c r="D192" s="173"/>
      <c r="E192" s="182"/>
      <c r="F192" s="178"/>
    </row>
    <row r="193" spans="1:6" x14ac:dyDescent="0.2">
      <c r="A193" s="3"/>
      <c r="B193" s="13"/>
      <c r="C193" s="154"/>
      <c r="D193" s="173"/>
      <c r="E193" s="182"/>
      <c r="F193" s="178"/>
    </row>
    <row r="194" spans="1:6" x14ac:dyDescent="0.2">
      <c r="A194" s="3"/>
      <c r="B194" s="13"/>
      <c r="C194" s="154"/>
      <c r="D194" s="173"/>
      <c r="E194" s="182"/>
      <c r="F194" s="178"/>
    </row>
    <row r="195" spans="1:6" x14ac:dyDescent="0.2">
      <c r="A195" s="3"/>
      <c r="B195" s="13"/>
      <c r="C195" s="154"/>
      <c r="D195" s="173"/>
      <c r="E195" s="182"/>
      <c r="F195" s="178"/>
    </row>
    <row r="196" spans="1:6" x14ac:dyDescent="0.2">
      <c r="A196" s="3"/>
      <c r="B196" s="13"/>
      <c r="C196" s="154"/>
      <c r="D196" s="173"/>
      <c r="E196" s="182"/>
      <c r="F196" s="178"/>
    </row>
    <row r="197" spans="1:6" x14ac:dyDescent="0.2">
      <c r="A197" s="3"/>
      <c r="B197" s="13"/>
      <c r="C197" s="154"/>
      <c r="D197" s="173"/>
      <c r="E197" s="182"/>
      <c r="F197" s="178"/>
    </row>
    <row r="198" spans="1:6" x14ac:dyDescent="0.2">
      <c r="A198" s="3"/>
      <c r="B198" s="13"/>
      <c r="C198" s="154"/>
      <c r="D198" s="173"/>
      <c r="E198" s="182"/>
      <c r="F198" s="178"/>
    </row>
    <row r="199" spans="1:6" x14ac:dyDescent="0.2">
      <c r="A199" s="3"/>
      <c r="B199" s="13"/>
      <c r="C199" s="154"/>
      <c r="D199" s="173"/>
      <c r="E199" s="182"/>
      <c r="F199" s="178"/>
    </row>
    <row r="200" spans="1:6" x14ac:dyDescent="0.2">
      <c r="A200" s="3"/>
      <c r="B200" s="13"/>
      <c r="C200" s="154"/>
      <c r="D200" s="173"/>
      <c r="E200" s="182"/>
      <c r="F200" s="178"/>
    </row>
    <row r="201" spans="1:6" x14ac:dyDescent="0.2">
      <c r="A201" s="3"/>
      <c r="B201" s="13"/>
      <c r="C201" s="154"/>
      <c r="D201" s="173"/>
      <c r="E201" s="182"/>
      <c r="F201" s="178"/>
    </row>
    <row r="202" spans="1:6" x14ac:dyDescent="0.2">
      <c r="A202" s="3"/>
      <c r="B202" s="13"/>
      <c r="C202" s="154"/>
      <c r="D202" s="173"/>
      <c r="E202" s="182"/>
      <c r="F202" s="178"/>
    </row>
    <row r="203" spans="1:6" x14ac:dyDescent="0.2">
      <c r="A203" s="3"/>
      <c r="B203" s="13"/>
      <c r="C203" s="154"/>
      <c r="D203" s="173"/>
      <c r="E203" s="182"/>
      <c r="F203" s="178"/>
    </row>
    <row r="204" spans="1:6" x14ac:dyDescent="0.2">
      <c r="A204" s="3"/>
      <c r="B204" s="13"/>
      <c r="C204" s="154"/>
      <c r="D204" s="173"/>
      <c r="E204" s="182"/>
      <c r="F204" s="178"/>
    </row>
    <row r="205" spans="1:6" x14ac:dyDescent="0.2">
      <c r="A205" s="3"/>
      <c r="B205" s="13"/>
      <c r="C205" s="154"/>
      <c r="D205" s="173"/>
      <c r="E205" s="182"/>
      <c r="F205" s="178"/>
    </row>
    <row r="206" spans="1:6" x14ac:dyDescent="0.2">
      <c r="A206" s="3"/>
      <c r="B206" s="13"/>
      <c r="C206" s="154"/>
      <c r="D206" s="173"/>
      <c r="E206" s="182"/>
      <c r="F206" s="178"/>
    </row>
    <row r="207" spans="1:6" x14ac:dyDescent="0.2">
      <c r="A207" s="3"/>
      <c r="B207" s="13"/>
      <c r="C207" s="154"/>
      <c r="D207" s="173"/>
      <c r="E207" s="182"/>
      <c r="F207" s="178"/>
    </row>
    <row r="208" spans="1:6" x14ac:dyDescent="0.2">
      <c r="A208" s="3"/>
      <c r="B208" s="13"/>
      <c r="C208" s="154"/>
      <c r="D208" s="173"/>
      <c r="E208" s="182"/>
      <c r="F208" s="178"/>
    </row>
    <row r="209" spans="1:6" x14ac:dyDescent="0.2">
      <c r="A209" s="3"/>
      <c r="B209" s="13"/>
      <c r="C209" s="154"/>
      <c r="D209" s="173"/>
      <c r="E209" s="182"/>
      <c r="F209" s="178"/>
    </row>
    <row r="210" spans="1:6" x14ac:dyDescent="0.2">
      <c r="A210" s="3"/>
      <c r="B210" s="13"/>
      <c r="C210" s="154"/>
      <c r="D210" s="173"/>
      <c r="E210" s="182"/>
      <c r="F210" s="178"/>
    </row>
    <row r="211" spans="1:6" x14ac:dyDescent="0.2">
      <c r="A211" s="3"/>
      <c r="B211" s="13"/>
      <c r="C211" s="154"/>
      <c r="D211" s="173"/>
      <c r="E211" s="182"/>
      <c r="F211" s="178"/>
    </row>
    <row r="212" spans="1:6" x14ac:dyDescent="0.2">
      <c r="A212" s="3"/>
      <c r="B212" s="13"/>
      <c r="C212" s="154"/>
      <c r="D212" s="173"/>
      <c r="E212" s="182"/>
      <c r="F212" s="178"/>
    </row>
    <row r="213" spans="1:6" x14ac:dyDescent="0.2">
      <c r="A213" s="3"/>
      <c r="B213" s="13"/>
      <c r="C213" s="154"/>
      <c r="D213" s="173"/>
      <c r="E213" s="182"/>
      <c r="F213" s="178"/>
    </row>
    <row r="214" spans="1:6" x14ac:dyDescent="0.2">
      <c r="A214" s="3"/>
      <c r="B214" s="13"/>
      <c r="C214" s="154"/>
      <c r="D214" s="173"/>
      <c r="E214" s="182"/>
      <c r="F214" s="178"/>
    </row>
    <row r="215" spans="1:6" x14ac:dyDescent="0.2">
      <c r="A215" s="3"/>
      <c r="B215" s="13"/>
      <c r="C215" s="154"/>
      <c r="D215" s="173"/>
      <c r="E215" s="182"/>
      <c r="F215" s="178"/>
    </row>
    <row r="216" spans="1:6" x14ac:dyDescent="0.2">
      <c r="A216" s="3"/>
      <c r="B216" s="13"/>
      <c r="C216" s="154"/>
      <c r="D216" s="173"/>
      <c r="E216" s="182"/>
      <c r="F216" s="178"/>
    </row>
    <row r="217" spans="1:6" x14ac:dyDescent="0.2">
      <c r="A217" s="3"/>
      <c r="B217" s="13"/>
      <c r="C217" s="154"/>
      <c r="D217" s="173"/>
      <c r="E217" s="182"/>
      <c r="F217" s="178"/>
    </row>
    <row r="218" spans="1:6" x14ac:dyDescent="0.2">
      <c r="A218" s="3"/>
      <c r="B218" s="13"/>
      <c r="C218" s="154"/>
      <c r="D218" s="173"/>
      <c r="E218" s="182"/>
      <c r="F218" s="178"/>
    </row>
    <row r="219" spans="1:6" x14ac:dyDescent="0.2">
      <c r="A219" s="3"/>
      <c r="B219" s="13"/>
      <c r="C219" s="154"/>
      <c r="D219" s="173"/>
      <c r="E219" s="182"/>
      <c r="F219" s="178"/>
    </row>
    <row r="220" spans="1:6" x14ac:dyDescent="0.2">
      <c r="A220" s="3"/>
      <c r="B220" s="13"/>
      <c r="C220" s="154"/>
      <c r="D220" s="173"/>
      <c r="E220" s="182"/>
      <c r="F220" s="178"/>
    </row>
    <row r="221" spans="1:6" x14ac:dyDescent="0.2">
      <c r="A221" s="3"/>
      <c r="B221" s="13"/>
      <c r="C221" s="154"/>
      <c r="D221" s="173"/>
      <c r="E221" s="182"/>
      <c r="F221" s="178"/>
    </row>
    <row r="222" spans="1:6" x14ac:dyDescent="0.2">
      <c r="A222" s="3"/>
      <c r="B222" s="13"/>
      <c r="C222" s="154"/>
      <c r="D222" s="173"/>
      <c r="E222" s="182"/>
      <c r="F222" s="178"/>
    </row>
    <row r="223" spans="1:6" x14ac:dyDescent="0.2">
      <c r="A223" s="3"/>
      <c r="B223" s="13"/>
      <c r="C223" s="154"/>
      <c r="D223" s="173"/>
      <c r="E223" s="182"/>
      <c r="F223" s="178"/>
    </row>
    <row r="224" spans="1:6" x14ac:dyDescent="0.2">
      <c r="A224" s="3"/>
      <c r="B224" s="13"/>
      <c r="C224" s="154"/>
      <c r="D224" s="173"/>
      <c r="E224" s="182"/>
      <c r="F224" s="178"/>
    </row>
    <row r="225" spans="1:6" x14ac:dyDescent="0.2">
      <c r="A225" s="3"/>
      <c r="B225" s="13"/>
      <c r="C225" s="154"/>
      <c r="D225" s="173"/>
      <c r="E225" s="182"/>
      <c r="F225" s="178"/>
    </row>
    <row r="226" spans="1:6" x14ac:dyDescent="0.2">
      <c r="A226" s="3"/>
      <c r="B226" s="13"/>
      <c r="C226" s="154"/>
      <c r="D226" s="173"/>
      <c r="E226" s="182"/>
      <c r="F226" s="178"/>
    </row>
    <row r="227" spans="1:6" x14ac:dyDescent="0.2">
      <c r="A227" s="3"/>
      <c r="B227" s="13"/>
      <c r="C227" s="154"/>
      <c r="D227" s="173"/>
      <c r="E227" s="182"/>
      <c r="F227" s="178"/>
    </row>
    <row r="228" spans="1:6" x14ac:dyDescent="0.2">
      <c r="A228" s="3"/>
      <c r="B228" s="13"/>
      <c r="C228" s="154"/>
      <c r="D228" s="173"/>
      <c r="E228" s="182"/>
      <c r="F228" s="178"/>
    </row>
    <row r="229" spans="1:6" x14ac:dyDescent="0.2">
      <c r="A229" s="3"/>
      <c r="B229" s="13"/>
      <c r="C229" s="154"/>
      <c r="D229" s="173"/>
      <c r="E229" s="182"/>
      <c r="F229" s="178"/>
    </row>
    <row r="230" spans="1:6" x14ac:dyDescent="0.2">
      <c r="A230" s="3"/>
      <c r="B230" s="13"/>
      <c r="C230" s="154"/>
      <c r="D230" s="173"/>
      <c r="E230" s="182"/>
      <c r="F230" s="178"/>
    </row>
    <row r="231" spans="1:6" x14ac:dyDescent="0.2">
      <c r="A231" s="3"/>
      <c r="B231" s="13"/>
      <c r="C231" s="154"/>
      <c r="D231" s="173"/>
      <c r="E231" s="182"/>
      <c r="F231" s="178"/>
    </row>
    <row r="232" spans="1:6" x14ac:dyDescent="0.2">
      <c r="A232" s="3"/>
      <c r="B232" s="13"/>
      <c r="C232" s="154"/>
      <c r="D232" s="173"/>
      <c r="E232" s="182"/>
      <c r="F232" s="178"/>
    </row>
    <row r="233" spans="1:6" x14ac:dyDescent="0.2">
      <c r="A233" s="3"/>
      <c r="B233" s="13"/>
      <c r="C233" s="154"/>
      <c r="D233" s="173"/>
      <c r="E233" s="182"/>
      <c r="F233" s="178"/>
    </row>
    <row r="234" spans="1:6" x14ac:dyDescent="0.2">
      <c r="A234" s="3"/>
      <c r="B234" s="13"/>
      <c r="C234" s="154"/>
      <c r="D234" s="173"/>
      <c r="E234" s="182"/>
      <c r="F234" s="178"/>
    </row>
    <row r="235" spans="1:6" x14ac:dyDescent="0.2">
      <c r="A235" s="3"/>
      <c r="B235" s="13"/>
      <c r="C235" s="154"/>
      <c r="D235" s="173"/>
      <c r="E235" s="182"/>
      <c r="F235" s="178"/>
    </row>
    <row r="236" spans="1:6" x14ac:dyDescent="0.2">
      <c r="A236" s="3"/>
      <c r="B236" s="13"/>
      <c r="C236" s="154"/>
      <c r="D236" s="173"/>
      <c r="E236" s="182"/>
      <c r="F236" s="178"/>
    </row>
    <row r="237" spans="1:6" x14ac:dyDescent="0.2">
      <c r="A237" s="3"/>
      <c r="B237" s="13"/>
      <c r="C237" s="154"/>
      <c r="D237" s="173"/>
      <c r="E237" s="182"/>
      <c r="F237" s="178"/>
    </row>
    <row r="238" spans="1:6" x14ac:dyDescent="0.2">
      <c r="A238" s="3"/>
      <c r="B238" s="13"/>
      <c r="C238" s="154"/>
      <c r="D238" s="173"/>
      <c r="E238" s="182"/>
      <c r="F238" s="178"/>
    </row>
    <row r="239" spans="1:6" x14ac:dyDescent="0.2">
      <c r="A239" s="3"/>
      <c r="B239" s="13"/>
      <c r="C239" s="154"/>
      <c r="D239" s="173"/>
      <c r="E239" s="182"/>
      <c r="F239" s="178"/>
    </row>
    <row r="240" spans="1:6" x14ac:dyDescent="0.2">
      <c r="A240" s="3"/>
      <c r="B240" s="13"/>
      <c r="C240" s="154"/>
      <c r="D240" s="173"/>
      <c r="E240" s="182"/>
      <c r="F240" s="178"/>
    </row>
    <row r="241" spans="1:6" x14ac:dyDescent="0.2">
      <c r="A241" s="3"/>
      <c r="B241" s="13"/>
      <c r="C241" s="154"/>
      <c r="D241" s="173"/>
      <c r="E241" s="182"/>
      <c r="F241" s="178"/>
    </row>
    <row r="242" spans="1:6" x14ac:dyDescent="0.2">
      <c r="A242" s="3"/>
      <c r="B242" s="13"/>
      <c r="C242" s="154"/>
      <c r="D242" s="173"/>
      <c r="E242" s="182"/>
      <c r="F242" s="178"/>
    </row>
    <row r="243" spans="1:6" x14ac:dyDescent="0.2">
      <c r="A243" s="3"/>
      <c r="B243" s="13"/>
      <c r="C243" s="154"/>
      <c r="D243" s="173"/>
      <c r="E243" s="182"/>
      <c r="F243" s="178"/>
    </row>
    <row r="244" spans="1:6" x14ac:dyDescent="0.2">
      <c r="A244" s="3"/>
      <c r="B244" s="13"/>
      <c r="C244" s="154"/>
      <c r="D244" s="173"/>
      <c r="E244" s="182"/>
      <c r="F244" s="178"/>
    </row>
    <row r="245" spans="1:6" x14ac:dyDescent="0.2">
      <c r="A245" s="3"/>
      <c r="B245" s="13"/>
      <c r="C245" s="154"/>
      <c r="D245" s="173"/>
      <c r="E245" s="182"/>
      <c r="F245" s="178"/>
    </row>
    <row r="246" spans="1:6" x14ac:dyDescent="0.2">
      <c r="A246" s="3"/>
      <c r="B246" s="13"/>
      <c r="C246" s="154"/>
      <c r="D246" s="173"/>
      <c r="E246" s="182"/>
      <c r="F246" s="178"/>
    </row>
    <row r="247" spans="1:6" x14ac:dyDescent="0.2">
      <c r="A247" s="3"/>
      <c r="B247" s="13"/>
      <c r="C247" s="154"/>
      <c r="D247" s="173"/>
      <c r="E247" s="182"/>
      <c r="F247" s="178"/>
    </row>
    <row r="248" spans="1:6" x14ac:dyDescent="0.2">
      <c r="A248" s="3"/>
      <c r="B248" s="13"/>
      <c r="C248" s="154"/>
      <c r="D248" s="173"/>
      <c r="E248" s="182"/>
      <c r="F248" s="178"/>
    </row>
    <row r="249" spans="1:6" x14ac:dyDescent="0.2">
      <c r="A249" s="3"/>
      <c r="B249" s="13"/>
      <c r="C249" s="154"/>
      <c r="D249" s="173"/>
      <c r="E249" s="182"/>
      <c r="F249" s="178"/>
    </row>
    <row r="250" spans="1:6" x14ac:dyDescent="0.2">
      <c r="A250" s="3"/>
      <c r="B250" s="13"/>
      <c r="C250" s="154"/>
      <c r="D250" s="173"/>
      <c r="E250" s="182"/>
      <c r="F250" s="178"/>
    </row>
    <row r="251" spans="1:6" x14ac:dyDescent="0.2">
      <c r="A251" s="3"/>
      <c r="B251" s="13"/>
      <c r="C251" s="154"/>
      <c r="D251" s="173"/>
      <c r="E251" s="182"/>
      <c r="F251" s="178"/>
    </row>
    <row r="252" spans="1:6" x14ac:dyDescent="0.2">
      <c r="A252" s="3"/>
      <c r="B252" s="13"/>
      <c r="C252" s="154"/>
      <c r="D252" s="173"/>
      <c r="E252" s="182"/>
      <c r="F252" s="178"/>
    </row>
    <row r="253" spans="1:6" x14ac:dyDescent="0.2">
      <c r="A253" s="3"/>
      <c r="B253" s="13"/>
      <c r="C253" s="154"/>
      <c r="D253" s="173"/>
      <c r="E253" s="182"/>
      <c r="F253" s="178"/>
    </row>
    <row r="254" spans="1:6" x14ac:dyDescent="0.2">
      <c r="A254" s="3"/>
      <c r="B254" s="13"/>
      <c r="C254" s="154"/>
      <c r="D254" s="173"/>
      <c r="E254" s="182"/>
      <c r="F254" s="178"/>
    </row>
    <row r="255" spans="1:6" x14ac:dyDescent="0.2">
      <c r="A255" s="3"/>
      <c r="B255" s="13"/>
      <c r="C255" s="154"/>
      <c r="D255" s="173"/>
      <c r="E255" s="182"/>
      <c r="F255" s="178"/>
    </row>
    <row r="256" spans="1:6" x14ac:dyDescent="0.2">
      <c r="A256" s="3"/>
      <c r="B256" s="13"/>
      <c r="C256" s="154"/>
      <c r="D256" s="173"/>
      <c r="E256" s="182"/>
      <c r="F256" s="178"/>
    </row>
    <row r="257" spans="1:6" x14ac:dyDescent="0.2">
      <c r="A257" s="3"/>
      <c r="B257" s="13"/>
      <c r="C257" s="154"/>
      <c r="D257" s="173"/>
      <c r="E257" s="182"/>
      <c r="F257" s="178"/>
    </row>
    <row r="258" spans="1:6" x14ac:dyDescent="0.2">
      <c r="A258" s="3"/>
      <c r="B258" s="13"/>
      <c r="C258" s="154"/>
      <c r="D258" s="173"/>
      <c r="E258" s="182"/>
      <c r="F258" s="178"/>
    </row>
    <row r="259" spans="1:6" x14ac:dyDescent="0.2">
      <c r="A259" s="3"/>
      <c r="B259" s="13"/>
      <c r="C259" s="154"/>
      <c r="D259" s="173"/>
      <c r="E259" s="182"/>
      <c r="F259" s="178"/>
    </row>
    <row r="260" spans="1:6" x14ac:dyDescent="0.2">
      <c r="A260" s="3"/>
      <c r="B260" s="13"/>
      <c r="C260" s="154"/>
      <c r="D260" s="173"/>
      <c r="E260" s="182"/>
      <c r="F260" s="178"/>
    </row>
    <row r="261" spans="1:6" x14ac:dyDescent="0.2">
      <c r="A261" s="3"/>
      <c r="B261" s="13"/>
      <c r="C261" s="154"/>
      <c r="D261" s="173"/>
      <c r="E261" s="182"/>
      <c r="F261" s="178"/>
    </row>
    <row r="262" spans="1:6" x14ac:dyDescent="0.2">
      <c r="A262" s="3"/>
      <c r="B262" s="13"/>
      <c r="C262" s="154"/>
      <c r="D262" s="173"/>
      <c r="E262" s="182"/>
      <c r="F262" s="178"/>
    </row>
    <row r="263" spans="1:6" x14ac:dyDescent="0.2">
      <c r="A263" s="3"/>
      <c r="B263" s="13"/>
      <c r="C263" s="154"/>
      <c r="D263" s="173"/>
      <c r="E263" s="182"/>
      <c r="F263" s="178"/>
    </row>
    <row r="264" spans="1:6" x14ac:dyDescent="0.2">
      <c r="A264" s="3"/>
      <c r="B264" s="13"/>
      <c r="C264" s="154"/>
      <c r="D264" s="173"/>
      <c r="E264" s="182"/>
      <c r="F264" s="178"/>
    </row>
    <row r="265" spans="1:6" x14ac:dyDescent="0.2">
      <c r="A265" s="3"/>
      <c r="B265" s="13"/>
      <c r="C265" s="154"/>
      <c r="D265" s="173"/>
      <c r="E265" s="182"/>
      <c r="F265" s="178"/>
    </row>
    <row r="266" spans="1:6" x14ac:dyDescent="0.2">
      <c r="A266" s="3"/>
      <c r="B266" s="13"/>
      <c r="C266" s="154"/>
      <c r="D266" s="173"/>
      <c r="E266" s="182"/>
      <c r="F266" s="178"/>
    </row>
    <row r="267" spans="1:6" x14ac:dyDescent="0.2">
      <c r="A267" s="3"/>
      <c r="B267" s="13"/>
      <c r="C267" s="154"/>
      <c r="D267" s="173"/>
      <c r="E267" s="182"/>
      <c r="F267" s="178"/>
    </row>
    <row r="268" spans="1:6" x14ac:dyDescent="0.2">
      <c r="A268" s="3"/>
      <c r="B268" s="13"/>
      <c r="C268" s="154"/>
      <c r="D268" s="173"/>
      <c r="E268" s="182"/>
      <c r="F268" s="178"/>
    </row>
    <row r="269" spans="1:6" x14ac:dyDescent="0.2">
      <c r="A269" s="3"/>
      <c r="B269" s="13"/>
      <c r="C269" s="154"/>
      <c r="D269" s="173"/>
      <c r="E269" s="182"/>
      <c r="F269" s="178"/>
    </row>
    <row r="270" spans="1:6" x14ac:dyDescent="0.2">
      <c r="A270" s="3"/>
      <c r="B270" s="13"/>
      <c r="C270" s="154"/>
      <c r="D270" s="173"/>
      <c r="E270" s="182"/>
      <c r="F270" s="178"/>
    </row>
    <row r="271" spans="1:6" x14ac:dyDescent="0.2">
      <c r="A271" s="3"/>
      <c r="B271" s="13"/>
      <c r="C271" s="154"/>
      <c r="D271" s="173"/>
      <c r="E271" s="182"/>
      <c r="F271" s="178"/>
    </row>
    <row r="272" spans="1:6" x14ac:dyDescent="0.2">
      <c r="A272" s="3"/>
      <c r="B272" s="13"/>
      <c r="C272" s="154"/>
      <c r="D272" s="173"/>
      <c r="E272" s="182"/>
      <c r="F272" s="178"/>
    </row>
    <row r="273" spans="1:6" x14ac:dyDescent="0.2">
      <c r="A273" s="3"/>
      <c r="B273" s="13"/>
      <c r="C273" s="154"/>
      <c r="D273" s="173"/>
      <c r="E273" s="182"/>
      <c r="F273" s="178"/>
    </row>
    <row r="274" spans="1:6" x14ac:dyDescent="0.2">
      <c r="A274" s="3"/>
      <c r="B274" s="13"/>
      <c r="C274" s="154"/>
      <c r="D274" s="173"/>
      <c r="E274" s="182"/>
      <c r="F274" s="178"/>
    </row>
    <row r="275" spans="1:6" x14ac:dyDescent="0.2">
      <c r="A275" s="3"/>
      <c r="B275" s="13"/>
      <c r="C275" s="154"/>
      <c r="D275" s="173"/>
      <c r="E275" s="182"/>
      <c r="F275" s="178"/>
    </row>
    <row r="276" spans="1:6" x14ac:dyDescent="0.2">
      <c r="A276" s="3"/>
      <c r="B276" s="13"/>
      <c r="C276" s="154"/>
      <c r="D276" s="173"/>
      <c r="E276" s="182"/>
      <c r="F276" s="178"/>
    </row>
    <row r="277" spans="1:6" x14ac:dyDescent="0.2">
      <c r="A277" s="3"/>
      <c r="B277" s="13"/>
      <c r="C277" s="154"/>
      <c r="D277" s="173"/>
      <c r="E277" s="182"/>
      <c r="F277" s="178"/>
    </row>
    <row r="278" spans="1:6" x14ac:dyDescent="0.2">
      <c r="A278" s="3"/>
      <c r="B278" s="13"/>
      <c r="C278" s="154"/>
      <c r="D278" s="173"/>
      <c r="E278" s="182"/>
      <c r="F278" s="178"/>
    </row>
    <row r="279" spans="1:6" x14ac:dyDescent="0.2">
      <c r="A279" s="3"/>
      <c r="B279" s="13"/>
      <c r="C279" s="154"/>
      <c r="D279" s="173"/>
      <c r="E279" s="182"/>
      <c r="F279" s="178"/>
    </row>
    <row r="280" spans="1:6" x14ac:dyDescent="0.2">
      <c r="A280" s="3"/>
      <c r="B280" s="13"/>
      <c r="C280" s="154"/>
      <c r="D280" s="173"/>
      <c r="E280" s="182"/>
      <c r="F280" s="178"/>
    </row>
    <row r="281" spans="1:6" x14ac:dyDescent="0.2">
      <c r="A281" s="3"/>
      <c r="B281" s="13"/>
      <c r="C281" s="154"/>
      <c r="D281" s="173"/>
      <c r="E281" s="182"/>
      <c r="F281" s="178"/>
    </row>
    <row r="282" spans="1:6" x14ac:dyDescent="0.2">
      <c r="A282" s="3"/>
      <c r="B282" s="13"/>
      <c r="C282" s="154"/>
      <c r="D282" s="173"/>
      <c r="E282" s="182"/>
      <c r="F282" s="178"/>
    </row>
    <row r="283" spans="1:6" x14ac:dyDescent="0.2">
      <c r="A283" s="3"/>
      <c r="B283" s="13"/>
      <c r="C283" s="154"/>
      <c r="D283" s="173"/>
      <c r="E283" s="182"/>
      <c r="F283" s="178"/>
    </row>
    <row r="284" spans="1:6" x14ac:dyDescent="0.2">
      <c r="A284" s="3"/>
      <c r="B284" s="13"/>
      <c r="C284" s="154"/>
      <c r="D284" s="173"/>
      <c r="E284" s="182"/>
      <c r="F284" s="178"/>
    </row>
    <row r="285" spans="1:6" x14ac:dyDescent="0.2">
      <c r="A285" s="3"/>
      <c r="B285" s="13"/>
      <c r="C285" s="154"/>
      <c r="D285" s="173"/>
      <c r="E285" s="182"/>
      <c r="F285" s="178"/>
    </row>
    <row r="286" spans="1:6" x14ac:dyDescent="0.2">
      <c r="A286" s="3"/>
      <c r="B286" s="13"/>
      <c r="C286" s="154"/>
      <c r="D286" s="173"/>
      <c r="E286" s="182"/>
      <c r="F286" s="178"/>
    </row>
    <row r="287" spans="1:6" x14ac:dyDescent="0.2">
      <c r="A287" s="3"/>
      <c r="B287" s="13"/>
      <c r="C287" s="154"/>
      <c r="D287" s="173"/>
      <c r="E287" s="182"/>
      <c r="F287" s="178"/>
    </row>
    <row r="288" spans="1:6" x14ac:dyDescent="0.2">
      <c r="A288" s="3"/>
      <c r="B288" s="13"/>
      <c r="C288" s="154"/>
      <c r="D288" s="173"/>
      <c r="E288" s="182"/>
      <c r="F288" s="178"/>
    </row>
    <row r="289" spans="1:6" x14ac:dyDescent="0.2">
      <c r="A289" s="3"/>
      <c r="B289" s="13"/>
      <c r="C289" s="154"/>
      <c r="D289" s="173"/>
      <c r="E289" s="182"/>
      <c r="F289" s="178"/>
    </row>
    <row r="290" spans="1:6" x14ac:dyDescent="0.2">
      <c r="A290" s="3"/>
      <c r="B290" s="13"/>
      <c r="C290" s="154"/>
      <c r="D290" s="173"/>
      <c r="E290" s="182"/>
      <c r="F290" s="178"/>
    </row>
    <row r="291" spans="1:6" x14ac:dyDescent="0.2">
      <c r="A291" s="3"/>
      <c r="B291" s="13"/>
      <c r="C291" s="154"/>
      <c r="D291" s="173"/>
      <c r="E291" s="182"/>
      <c r="F291" s="178"/>
    </row>
    <row r="292" spans="1:6" x14ac:dyDescent="0.2">
      <c r="A292" s="3"/>
      <c r="B292" s="13"/>
      <c r="C292" s="154"/>
      <c r="D292" s="173"/>
      <c r="E292" s="182"/>
      <c r="F292" s="178"/>
    </row>
    <row r="293" spans="1:6" x14ac:dyDescent="0.2">
      <c r="A293" s="3"/>
      <c r="B293" s="13"/>
      <c r="C293" s="154"/>
      <c r="D293" s="173"/>
      <c r="E293" s="182"/>
      <c r="F293" s="178"/>
    </row>
    <row r="294" spans="1:6" x14ac:dyDescent="0.2">
      <c r="A294" s="3"/>
      <c r="B294" s="13"/>
      <c r="C294" s="154"/>
      <c r="D294" s="173"/>
      <c r="E294" s="182"/>
      <c r="F294" s="178"/>
    </row>
    <row r="295" spans="1:6" x14ac:dyDescent="0.2">
      <c r="A295" s="3"/>
      <c r="B295" s="13"/>
      <c r="C295" s="154"/>
      <c r="D295" s="173"/>
      <c r="E295" s="182"/>
      <c r="F295" s="178"/>
    </row>
    <row r="296" spans="1:6" x14ac:dyDescent="0.2">
      <c r="A296" s="3"/>
      <c r="B296" s="13"/>
      <c r="C296" s="154"/>
      <c r="D296" s="173"/>
      <c r="E296" s="182"/>
      <c r="F296" s="178"/>
    </row>
    <row r="297" spans="1:6" x14ac:dyDescent="0.2">
      <c r="A297" s="3"/>
      <c r="B297" s="13"/>
      <c r="C297" s="154"/>
      <c r="D297" s="173"/>
      <c r="E297" s="182"/>
      <c r="F297" s="178"/>
    </row>
    <row r="298" spans="1:6" x14ac:dyDescent="0.2">
      <c r="A298" s="3"/>
      <c r="B298" s="13"/>
      <c r="C298" s="154"/>
      <c r="D298" s="173"/>
      <c r="E298" s="182"/>
      <c r="F298" s="178"/>
    </row>
    <row r="299" spans="1:6" x14ac:dyDescent="0.2">
      <c r="A299" s="3"/>
      <c r="B299" s="13"/>
      <c r="C299" s="154"/>
      <c r="D299" s="173"/>
      <c r="E299" s="182"/>
      <c r="F299" s="178"/>
    </row>
    <row r="300" spans="1:6" x14ac:dyDescent="0.2">
      <c r="A300" s="3"/>
      <c r="B300" s="13"/>
      <c r="C300" s="154"/>
      <c r="D300" s="173"/>
      <c r="E300" s="182"/>
      <c r="F300" s="178"/>
    </row>
    <row r="301" spans="1:6" x14ac:dyDescent="0.2">
      <c r="A301" s="3"/>
      <c r="B301" s="13"/>
      <c r="C301" s="154"/>
      <c r="D301" s="173"/>
      <c r="E301" s="182"/>
      <c r="F301" s="178"/>
    </row>
    <row r="302" spans="1:6" x14ac:dyDescent="0.2">
      <c r="A302" s="3"/>
      <c r="B302" s="13"/>
      <c r="C302" s="154"/>
      <c r="D302" s="173"/>
      <c r="E302" s="182"/>
      <c r="F302" s="178"/>
    </row>
    <row r="303" spans="1:6" x14ac:dyDescent="0.2">
      <c r="A303" s="3"/>
      <c r="B303" s="13"/>
      <c r="C303" s="154"/>
      <c r="D303" s="173"/>
      <c r="E303" s="182"/>
      <c r="F303" s="178"/>
    </row>
    <row r="304" spans="1:6" x14ac:dyDescent="0.2">
      <c r="A304" s="3"/>
      <c r="B304" s="13"/>
      <c r="C304" s="154"/>
      <c r="D304" s="173"/>
      <c r="E304" s="182"/>
      <c r="F304" s="178"/>
    </row>
    <row r="305" spans="1:6" x14ac:dyDescent="0.2">
      <c r="A305" s="3"/>
      <c r="B305" s="13"/>
      <c r="C305" s="154"/>
      <c r="D305" s="173"/>
      <c r="E305" s="182"/>
      <c r="F305" s="178"/>
    </row>
    <row r="306" spans="1:6" x14ac:dyDescent="0.2">
      <c r="A306" s="3"/>
      <c r="B306" s="13"/>
      <c r="C306" s="154"/>
      <c r="D306" s="173"/>
      <c r="E306" s="182"/>
      <c r="F306" s="178"/>
    </row>
    <row r="307" spans="1:6" x14ac:dyDescent="0.2">
      <c r="A307" s="3"/>
      <c r="B307" s="13"/>
      <c r="C307" s="154"/>
      <c r="D307" s="173"/>
      <c r="E307" s="182"/>
      <c r="F307" s="178"/>
    </row>
    <row r="308" spans="1:6" x14ac:dyDescent="0.2">
      <c r="A308" s="3"/>
      <c r="B308" s="13"/>
      <c r="C308" s="154"/>
      <c r="D308" s="173"/>
      <c r="E308" s="182"/>
      <c r="F308" s="178"/>
    </row>
    <row r="309" spans="1:6" x14ac:dyDescent="0.2">
      <c r="A309" s="3"/>
      <c r="B309" s="13"/>
      <c r="C309" s="154"/>
      <c r="D309" s="173"/>
      <c r="E309" s="182"/>
      <c r="F309" s="178"/>
    </row>
    <row r="310" spans="1:6" x14ac:dyDescent="0.2">
      <c r="A310" s="3"/>
      <c r="B310" s="13"/>
      <c r="C310" s="154"/>
      <c r="D310" s="173"/>
      <c r="E310" s="182"/>
      <c r="F310" s="178"/>
    </row>
    <row r="311" spans="1:6" x14ac:dyDescent="0.2">
      <c r="A311" s="3"/>
      <c r="B311" s="13"/>
      <c r="C311" s="154"/>
      <c r="D311" s="173"/>
      <c r="E311" s="182"/>
      <c r="F311" s="178"/>
    </row>
    <row r="312" spans="1:6" x14ac:dyDescent="0.2">
      <c r="A312" s="3"/>
      <c r="B312" s="13"/>
      <c r="C312" s="154"/>
      <c r="D312" s="173"/>
      <c r="E312" s="182"/>
      <c r="F312" s="178"/>
    </row>
    <row r="313" spans="1:6" x14ac:dyDescent="0.2">
      <c r="A313" s="3"/>
      <c r="B313" s="13"/>
      <c r="C313" s="154"/>
      <c r="D313" s="173"/>
      <c r="E313" s="182"/>
      <c r="F313" s="178"/>
    </row>
    <row r="314" spans="1:6" x14ac:dyDescent="0.2">
      <c r="A314" s="3"/>
      <c r="B314" s="13"/>
      <c r="C314" s="154"/>
      <c r="D314" s="173"/>
      <c r="E314" s="182"/>
      <c r="F314" s="178"/>
    </row>
    <row r="315" spans="1:6" x14ac:dyDescent="0.2">
      <c r="A315" s="3"/>
      <c r="B315" s="13"/>
      <c r="C315" s="154"/>
      <c r="D315" s="173"/>
      <c r="E315" s="182"/>
      <c r="F315" s="178"/>
    </row>
    <row r="316" spans="1:6" x14ac:dyDescent="0.2">
      <c r="A316" s="3"/>
      <c r="B316" s="13"/>
      <c r="C316" s="154"/>
      <c r="D316" s="173"/>
      <c r="E316" s="182"/>
      <c r="F316" s="178"/>
    </row>
    <row r="317" spans="1:6" x14ac:dyDescent="0.2">
      <c r="A317" s="3"/>
      <c r="B317" s="13"/>
      <c r="C317" s="154"/>
      <c r="D317" s="173"/>
      <c r="E317" s="182"/>
      <c r="F317" s="178"/>
    </row>
    <row r="318" spans="1:6" x14ac:dyDescent="0.2">
      <c r="A318" s="3"/>
      <c r="B318" s="13"/>
      <c r="C318" s="154"/>
      <c r="D318" s="173"/>
      <c r="E318" s="182"/>
      <c r="F318" s="178"/>
    </row>
    <row r="319" spans="1:6" x14ac:dyDescent="0.2">
      <c r="A319" s="3"/>
      <c r="B319" s="13"/>
      <c r="C319" s="154"/>
      <c r="D319" s="173"/>
      <c r="E319" s="182"/>
      <c r="F319" s="178"/>
    </row>
    <row r="320" spans="1:6" x14ac:dyDescent="0.2">
      <c r="A320" s="3"/>
      <c r="B320" s="13"/>
      <c r="C320" s="154"/>
      <c r="D320" s="173"/>
      <c r="E320" s="182"/>
      <c r="F320" s="178"/>
    </row>
    <row r="321" spans="1:6" x14ac:dyDescent="0.2">
      <c r="A321" s="3"/>
      <c r="B321" s="13"/>
      <c r="C321" s="154"/>
      <c r="D321" s="173"/>
      <c r="E321" s="182"/>
      <c r="F321" s="178"/>
    </row>
    <row r="322" spans="1:6" x14ac:dyDescent="0.2">
      <c r="A322" s="3"/>
      <c r="B322" s="13"/>
      <c r="C322" s="154"/>
      <c r="D322" s="173"/>
      <c r="E322" s="182"/>
      <c r="F322" s="178"/>
    </row>
    <row r="323" spans="1:6" x14ac:dyDescent="0.2">
      <c r="A323" s="3"/>
      <c r="B323" s="13"/>
      <c r="C323" s="154"/>
      <c r="D323" s="173"/>
      <c r="E323" s="182"/>
      <c r="F323" s="178"/>
    </row>
    <row r="324" spans="1:6" x14ac:dyDescent="0.2">
      <c r="A324" s="3"/>
      <c r="B324" s="13"/>
      <c r="C324" s="154"/>
      <c r="D324" s="173"/>
      <c r="E324" s="182"/>
      <c r="F324" s="178"/>
    </row>
    <row r="325" spans="1:6" x14ac:dyDescent="0.2">
      <c r="A325" s="3"/>
      <c r="B325" s="13"/>
      <c r="C325" s="154"/>
      <c r="D325" s="173"/>
      <c r="E325" s="182"/>
      <c r="F325" s="178"/>
    </row>
    <row r="326" spans="1:6" x14ac:dyDescent="0.2">
      <c r="A326" s="3"/>
      <c r="B326" s="13"/>
      <c r="C326" s="154"/>
      <c r="D326" s="173"/>
      <c r="E326" s="182"/>
      <c r="F326" s="178"/>
    </row>
    <row r="327" spans="1:6" x14ac:dyDescent="0.2">
      <c r="A327" s="3"/>
      <c r="B327" s="13"/>
      <c r="C327" s="154"/>
      <c r="D327" s="173"/>
      <c r="E327" s="182"/>
      <c r="F327" s="178"/>
    </row>
    <row r="328" spans="1:6" x14ac:dyDescent="0.2">
      <c r="A328" s="3"/>
      <c r="B328" s="13"/>
      <c r="C328" s="154"/>
      <c r="D328" s="173"/>
      <c r="E328" s="182"/>
      <c r="F328" s="178"/>
    </row>
    <row r="329" spans="1:6" x14ac:dyDescent="0.2">
      <c r="A329" s="3"/>
      <c r="B329" s="13"/>
      <c r="C329" s="154"/>
      <c r="D329" s="173"/>
      <c r="E329" s="182"/>
      <c r="F329" s="178"/>
    </row>
    <row r="330" spans="1:6" x14ac:dyDescent="0.2">
      <c r="A330" s="3"/>
      <c r="B330" s="13"/>
      <c r="C330" s="154"/>
      <c r="D330" s="173"/>
      <c r="E330" s="182"/>
      <c r="F330" s="178"/>
    </row>
    <row r="331" spans="1:6" x14ac:dyDescent="0.2">
      <c r="A331" s="3"/>
      <c r="B331" s="13"/>
      <c r="C331" s="154"/>
      <c r="D331" s="173"/>
      <c r="E331" s="182"/>
      <c r="F331" s="178"/>
    </row>
    <row r="332" spans="1:6" x14ac:dyDescent="0.2">
      <c r="A332" s="3"/>
      <c r="B332" s="13"/>
      <c r="C332" s="154"/>
      <c r="D332" s="173"/>
      <c r="E332" s="182"/>
      <c r="F332" s="178"/>
    </row>
    <row r="333" spans="1:6" x14ac:dyDescent="0.2">
      <c r="A333" s="3"/>
      <c r="B333" s="13"/>
      <c r="C333" s="154"/>
      <c r="D333" s="173"/>
      <c r="E333" s="182"/>
      <c r="F333" s="178"/>
    </row>
    <row r="334" spans="1:6" x14ac:dyDescent="0.2">
      <c r="A334" s="3"/>
      <c r="B334" s="13"/>
      <c r="C334" s="154"/>
      <c r="D334" s="173"/>
      <c r="E334" s="182"/>
      <c r="F334" s="178"/>
    </row>
    <row r="335" spans="1:6" x14ac:dyDescent="0.2">
      <c r="A335" s="3"/>
      <c r="B335" s="13"/>
      <c r="C335" s="154"/>
      <c r="D335" s="173"/>
      <c r="E335" s="182"/>
      <c r="F335" s="178"/>
    </row>
    <row r="336" spans="1:6" x14ac:dyDescent="0.2">
      <c r="A336" s="3"/>
      <c r="B336" s="13"/>
      <c r="C336" s="154"/>
      <c r="D336" s="173"/>
      <c r="E336" s="182"/>
      <c r="F336" s="178"/>
    </row>
    <row r="337" spans="1:6" x14ac:dyDescent="0.2">
      <c r="A337" s="3"/>
      <c r="B337" s="13"/>
      <c r="C337" s="154"/>
      <c r="D337" s="173"/>
      <c r="E337" s="182"/>
      <c r="F337" s="178"/>
    </row>
    <row r="338" spans="1:6" x14ac:dyDescent="0.2">
      <c r="A338" s="3"/>
      <c r="B338" s="13"/>
      <c r="C338" s="154"/>
      <c r="D338" s="173"/>
      <c r="E338" s="182"/>
      <c r="F338" s="178"/>
    </row>
    <row r="339" spans="1:6" x14ac:dyDescent="0.2">
      <c r="A339" s="3"/>
      <c r="B339" s="13"/>
      <c r="C339" s="154"/>
      <c r="D339" s="173"/>
      <c r="E339" s="182"/>
      <c r="F339" s="178"/>
    </row>
    <row r="340" spans="1:6" x14ac:dyDescent="0.2">
      <c r="A340" s="3"/>
      <c r="B340" s="13"/>
      <c r="C340" s="154"/>
      <c r="D340" s="173"/>
      <c r="E340" s="182"/>
      <c r="F340" s="178"/>
    </row>
    <row r="341" spans="1:6" x14ac:dyDescent="0.2">
      <c r="A341" s="3"/>
      <c r="B341" s="13"/>
      <c r="C341" s="154"/>
      <c r="D341" s="173"/>
      <c r="E341" s="182"/>
      <c r="F341" s="178"/>
    </row>
    <row r="342" spans="1:6" x14ac:dyDescent="0.2">
      <c r="A342" s="3"/>
      <c r="B342" s="13"/>
      <c r="C342" s="154"/>
      <c r="D342" s="173"/>
      <c r="E342" s="182"/>
      <c r="F342" s="178"/>
    </row>
    <row r="343" spans="1:6" x14ac:dyDescent="0.2">
      <c r="A343" s="3"/>
      <c r="B343" s="13"/>
      <c r="C343" s="154"/>
      <c r="D343" s="173"/>
      <c r="E343" s="182"/>
      <c r="F343" s="178"/>
    </row>
    <row r="344" spans="1:6" x14ac:dyDescent="0.2">
      <c r="A344" s="3"/>
      <c r="B344" s="13"/>
      <c r="C344" s="154"/>
      <c r="D344" s="173"/>
      <c r="E344" s="182"/>
      <c r="F344" s="178"/>
    </row>
    <row r="345" spans="1:6" x14ac:dyDescent="0.2">
      <c r="A345" s="3"/>
      <c r="B345" s="13"/>
      <c r="C345" s="154"/>
      <c r="D345" s="173"/>
      <c r="E345" s="182"/>
      <c r="F345" s="178"/>
    </row>
    <row r="346" spans="1:6" x14ac:dyDescent="0.2">
      <c r="A346" s="3"/>
      <c r="B346" s="13"/>
      <c r="C346" s="154"/>
      <c r="D346" s="173"/>
      <c r="E346" s="182"/>
      <c r="F346" s="178"/>
    </row>
    <row r="347" spans="1:6" x14ac:dyDescent="0.2">
      <c r="A347" s="3"/>
      <c r="B347" s="13"/>
      <c r="C347" s="154"/>
      <c r="D347" s="173"/>
      <c r="E347" s="182"/>
      <c r="F347" s="178"/>
    </row>
    <row r="348" spans="1:6" x14ac:dyDescent="0.2">
      <c r="A348" s="3"/>
      <c r="B348" s="13"/>
      <c r="C348" s="154"/>
      <c r="D348" s="173"/>
      <c r="E348" s="182"/>
      <c r="F348" s="178"/>
    </row>
    <row r="349" spans="1:6" x14ac:dyDescent="0.2">
      <c r="A349" s="3"/>
      <c r="B349" s="13"/>
      <c r="C349" s="154"/>
      <c r="D349" s="173"/>
      <c r="E349" s="182"/>
      <c r="F349" s="178"/>
    </row>
    <row r="350" spans="1:6" x14ac:dyDescent="0.2">
      <c r="A350" s="3"/>
      <c r="B350" s="13"/>
      <c r="C350" s="154"/>
      <c r="D350" s="173"/>
      <c r="E350" s="182"/>
      <c r="F350" s="178"/>
    </row>
    <row r="351" spans="1:6" x14ac:dyDescent="0.2">
      <c r="A351" s="3"/>
      <c r="B351" s="13"/>
      <c r="C351" s="154"/>
      <c r="D351" s="173"/>
      <c r="E351" s="182"/>
      <c r="F351" s="178"/>
    </row>
    <row r="352" spans="1:6" x14ac:dyDescent="0.2">
      <c r="A352" s="3"/>
      <c r="B352" s="13"/>
      <c r="C352" s="154"/>
      <c r="D352" s="173"/>
      <c r="E352" s="182"/>
      <c r="F352" s="178"/>
    </row>
    <row r="353" spans="1:6" x14ac:dyDescent="0.2">
      <c r="A353" s="3"/>
      <c r="B353" s="13"/>
      <c r="C353" s="154"/>
      <c r="D353" s="173"/>
      <c r="E353" s="182"/>
      <c r="F353" s="178"/>
    </row>
    <row r="354" spans="1:6" x14ac:dyDescent="0.2">
      <c r="A354" s="3"/>
      <c r="B354" s="13"/>
      <c r="C354" s="154"/>
      <c r="D354" s="173"/>
      <c r="E354" s="182"/>
      <c r="F354" s="178"/>
    </row>
    <row r="355" spans="1:6" x14ac:dyDescent="0.2">
      <c r="A355" s="3"/>
      <c r="B355" s="13"/>
      <c r="C355" s="154"/>
      <c r="D355" s="173"/>
      <c r="E355" s="182"/>
      <c r="F355" s="178"/>
    </row>
    <row r="356" spans="1:6" x14ac:dyDescent="0.2">
      <c r="A356" s="3"/>
      <c r="B356" s="13"/>
      <c r="C356" s="154"/>
      <c r="D356" s="173"/>
      <c r="E356" s="182"/>
      <c r="F356" s="178"/>
    </row>
    <row r="357" spans="1:6" x14ac:dyDescent="0.2">
      <c r="A357" s="3"/>
      <c r="B357" s="13"/>
      <c r="C357" s="154"/>
      <c r="D357" s="173"/>
      <c r="E357" s="182"/>
      <c r="F357" s="178"/>
    </row>
    <row r="358" spans="1:6" x14ac:dyDescent="0.2">
      <c r="A358" s="3"/>
      <c r="B358" s="13"/>
      <c r="C358" s="154"/>
      <c r="D358" s="173"/>
      <c r="E358" s="182"/>
      <c r="F358" s="178"/>
    </row>
    <row r="359" spans="1:6" x14ac:dyDescent="0.2">
      <c r="A359" s="3"/>
      <c r="B359" s="13"/>
      <c r="C359" s="154"/>
      <c r="D359" s="173"/>
      <c r="E359" s="182"/>
      <c r="F359" s="178"/>
    </row>
    <row r="360" spans="1:6" x14ac:dyDescent="0.2">
      <c r="A360" s="3"/>
      <c r="B360" s="13"/>
      <c r="C360" s="154"/>
      <c r="D360" s="173"/>
      <c r="E360" s="182"/>
      <c r="F360" s="178"/>
    </row>
    <row r="361" spans="1:6" x14ac:dyDescent="0.2">
      <c r="A361" s="3"/>
      <c r="B361" s="13"/>
      <c r="C361" s="154"/>
      <c r="D361" s="173"/>
      <c r="E361" s="182"/>
      <c r="F361" s="178"/>
    </row>
    <row r="362" spans="1:6" x14ac:dyDescent="0.2">
      <c r="A362" s="3"/>
      <c r="B362" s="13"/>
      <c r="C362" s="154"/>
      <c r="D362" s="173"/>
      <c r="E362" s="182"/>
      <c r="F362" s="178"/>
    </row>
    <row r="363" spans="1:6" x14ac:dyDescent="0.2">
      <c r="A363" s="3"/>
      <c r="B363" s="13"/>
      <c r="C363" s="154"/>
      <c r="D363" s="173"/>
      <c r="E363" s="182"/>
      <c r="F363" s="178"/>
    </row>
    <row r="364" spans="1:6" x14ac:dyDescent="0.2">
      <c r="A364" s="3"/>
      <c r="B364" s="13"/>
      <c r="C364" s="154"/>
      <c r="D364" s="173"/>
      <c r="E364" s="182"/>
      <c r="F364" s="178"/>
    </row>
    <row r="365" spans="1:6" x14ac:dyDescent="0.2">
      <c r="A365" s="3"/>
      <c r="B365" s="13"/>
      <c r="C365" s="154"/>
      <c r="D365" s="173"/>
      <c r="E365" s="182"/>
      <c r="F365" s="178"/>
    </row>
    <row r="366" spans="1:6" x14ac:dyDescent="0.2">
      <c r="A366" s="3"/>
      <c r="B366" s="13"/>
      <c r="C366" s="154"/>
      <c r="D366" s="173"/>
      <c r="E366" s="182"/>
      <c r="F366" s="178"/>
    </row>
    <row r="367" spans="1:6" x14ac:dyDescent="0.2">
      <c r="A367" s="3"/>
      <c r="B367" s="13"/>
      <c r="C367" s="154"/>
      <c r="D367" s="173"/>
      <c r="E367" s="182"/>
      <c r="F367" s="178"/>
    </row>
    <row r="368" spans="1:6" x14ac:dyDescent="0.2">
      <c r="A368" s="3"/>
      <c r="B368" s="13"/>
      <c r="C368" s="154"/>
      <c r="D368" s="173"/>
      <c r="E368" s="182"/>
      <c r="F368" s="178"/>
    </row>
    <row r="369" spans="1:6" x14ac:dyDescent="0.2">
      <c r="A369" s="3"/>
      <c r="B369" s="13"/>
      <c r="C369" s="154"/>
      <c r="D369" s="173"/>
      <c r="E369" s="182"/>
      <c r="F369" s="178"/>
    </row>
    <row r="370" spans="1:6" x14ac:dyDescent="0.2">
      <c r="A370" s="3"/>
      <c r="B370" s="13"/>
      <c r="C370" s="154"/>
      <c r="D370" s="173"/>
      <c r="E370" s="182"/>
      <c r="F370" s="178"/>
    </row>
    <row r="371" spans="1:6" x14ac:dyDescent="0.2">
      <c r="A371" s="3"/>
      <c r="B371" s="13"/>
      <c r="C371" s="154"/>
      <c r="D371" s="173"/>
      <c r="E371" s="182"/>
      <c r="F371" s="178"/>
    </row>
    <row r="372" spans="1:6" x14ac:dyDescent="0.2">
      <c r="A372" s="3"/>
      <c r="B372" s="13"/>
      <c r="C372" s="154"/>
      <c r="D372" s="173"/>
      <c r="E372" s="182"/>
      <c r="F372" s="178"/>
    </row>
    <row r="373" spans="1:6" x14ac:dyDescent="0.2">
      <c r="A373" s="3"/>
      <c r="B373" s="13"/>
      <c r="C373" s="154"/>
      <c r="D373" s="173"/>
      <c r="E373" s="182"/>
      <c r="F373" s="178"/>
    </row>
    <row r="374" spans="1:6" x14ac:dyDescent="0.2">
      <c r="A374" s="3"/>
      <c r="B374" s="13"/>
      <c r="C374" s="154"/>
      <c r="D374" s="173"/>
      <c r="E374" s="182"/>
      <c r="F374" s="178"/>
    </row>
    <row r="375" spans="1:6" x14ac:dyDescent="0.2">
      <c r="A375" s="3"/>
      <c r="B375" s="13"/>
      <c r="C375" s="154"/>
      <c r="D375" s="173"/>
      <c r="E375" s="182"/>
      <c r="F375" s="178"/>
    </row>
    <row r="376" spans="1:6" x14ac:dyDescent="0.2">
      <c r="A376" s="3"/>
      <c r="B376" s="13"/>
      <c r="C376" s="154"/>
      <c r="D376" s="173"/>
      <c r="E376" s="182"/>
      <c r="F376" s="178"/>
    </row>
    <row r="377" spans="1:6" x14ac:dyDescent="0.2">
      <c r="A377" s="3"/>
      <c r="B377" s="13"/>
      <c r="C377" s="154"/>
      <c r="D377" s="173"/>
      <c r="E377" s="182"/>
      <c r="F377" s="178"/>
    </row>
    <row r="378" spans="1:6" x14ac:dyDescent="0.2">
      <c r="A378" s="3"/>
      <c r="B378" s="13"/>
      <c r="C378" s="154"/>
      <c r="D378" s="173"/>
      <c r="E378" s="182"/>
      <c r="F378" s="178"/>
    </row>
    <row r="379" spans="1:6" x14ac:dyDescent="0.2">
      <c r="A379" s="3"/>
      <c r="B379" s="13"/>
      <c r="C379" s="154"/>
      <c r="D379" s="173"/>
      <c r="E379" s="182"/>
      <c r="F379" s="178"/>
    </row>
    <row r="380" spans="1:6" x14ac:dyDescent="0.2">
      <c r="A380" s="3"/>
      <c r="B380" s="13"/>
      <c r="C380" s="154"/>
      <c r="D380" s="173"/>
      <c r="E380" s="182"/>
      <c r="F380" s="178"/>
    </row>
    <row r="381" spans="1:6" x14ac:dyDescent="0.2">
      <c r="A381" s="3"/>
      <c r="B381" s="13"/>
      <c r="C381" s="154"/>
      <c r="D381" s="173"/>
      <c r="E381" s="182"/>
      <c r="F381" s="178"/>
    </row>
    <row r="382" spans="1:6" x14ac:dyDescent="0.2">
      <c r="A382" s="3"/>
      <c r="B382" s="13"/>
      <c r="C382" s="154"/>
      <c r="D382" s="173"/>
      <c r="E382" s="182"/>
      <c r="F382" s="178"/>
    </row>
    <row r="383" spans="1:6" x14ac:dyDescent="0.2">
      <c r="A383" s="3"/>
      <c r="B383" s="13"/>
      <c r="C383" s="154"/>
      <c r="D383" s="173"/>
      <c r="E383" s="182"/>
      <c r="F383" s="178"/>
    </row>
    <row r="384" spans="1:6" x14ac:dyDescent="0.2">
      <c r="A384" s="3"/>
      <c r="B384" s="13"/>
      <c r="C384" s="154"/>
      <c r="D384" s="173"/>
      <c r="E384" s="182"/>
      <c r="F384" s="178"/>
    </row>
    <row r="385" spans="1:6" x14ac:dyDescent="0.2">
      <c r="A385" s="3"/>
      <c r="B385" s="13"/>
      <c r="C385" s="154"/>
      <c r="D385" s="173"/>
      <c r="E385" s="182"/>
      <c r="F385" s="178"/>
    </row>
    <row r="386" spans="1:6" x14ac:dyDescent="0.2">
      <c r="A386" s="3"/>
      <c r="B386" s="13"/>
      <c r="C386" s="154"/>
      <c r="D386" s="173"/>
      <c r="E386" s="182"/>
      <c r="F386" s="178"/>
    </row>
    <row r="387" spans="1:6" x14ac:dyDescent="0.2">
      <c r="A387" s="3"/>
      <c r="B387" s="13"/>
      <c r="C387" s="154"/>
      <c r="D387" s="173"/>
      <c r="E387" s="182"/>
      <c r="F387" s="178"/>
    </row>
    <row r="388" spans="1:6" x14ac:dyDescent="0.2">
      <c r="A388" s="3"/>
      <c r="B388" s="13"/>
      <c r="C388" s="154"/>
      <c r="D388" s="173"/>
      <c r="E388" s="182"/>
      <c r="F388" s="178"/>
    </row>
    <row r="389" spans="1:6" x14ac:dyDescent="0.2">
      <c r="A389" s="3"/>
      <c r="B389" s="13"/>
      <c r="C389" s="154"/>
      <c r="D389" s="173"/>
      <c r="E389" s="182"/>
      <c r="F389" s="178"/>
    </row>
    <row r="390" spans="1:6" x14ac:dyDescent="0.2">
      <c r="A390" s="3"/>
      <c r="B390" s="13"/>
      <c r="C390" s="154"/>
      <c r="D390" s="173"/>
    </row>
    <row r="391" spans="1:6" x14ac:dyDescent="0.2">
      <c r="A391" s="3"/>
      <c r="B391" s="13"/>
      <c r="C391" s="154"/>
      <c r="D391" s="173"/>
    </row>
    <row r="392" spans="1:6" x14ac:dyDescent="0.2">
      <c r="A392" s="3"/>
      <c r="B392" s="13"/>
      <c r="C392" s="154"/>
      <c r="D392" s="173"/>
    </row>
    <row r="393" spans="1:6" x14ac:dyDescent="0.2">
      <c r="A393" s="3"/>
      <c r="B393" s="13"/>
      <c r="C393" s="154"/>
      <c r="D393" s="173"/>
    </row>
    <row r="394" spans="1:6" x14ac:dyDescent="0.2">
      <c r="A394" s="3"/>
      <c r="B394" s="13"/>
      <c r="C394" s="154"/>
      <c r="D394" s="173"/>
    </row>
    <row r="395" spans="1:6" x14ac:dyDescent="0.2">
      <c r="A395" s="3"/>
      <c r="B395" s="13"/>
      <c r="C395" s="154"/>
      <c r="D395" s="173"/>
    </row>
    <row r="396" spans="1:6" x14ac:dyDescent="0.2">
      <c r="A396" s="3"/>
      <c r="B396" s="13"/>
      <c r="C396" s="154"/>
      <c r="D396" s="173"/>
    </row>
    <row r="397" spans="1:6" x14ac:dyDescent="0.2">
      <c r="A397" s="3"/>
      <c r="B397" s="13"/>
      <c r="C397" s="154"/>
      <c r="D397" s="173"/>
    </row>
    <row r="398" spans="1:6" x14ac:dyDescent="0.2">
      <c r="A398" s="3"/>
      <c r="B398" s="13"/>
      <c r="C398" s="154"/>
      <c r="D398" s="173"/>
    </row>
    <row r="399" spans="1:6" x14ac:dyDescent="0.2">
      <c r="A399" s="3"/>
      <c r="B399" s="13"/>
      <c r="C399" s="154"/>
      <c r="D399" s="173"/>
    </row>
    <row r="400" spans="1:6" x14ac:dyDescent="0.2">
      <c r="A400" s="3"/>
      <c r="B400" s="13"/>
      <c r="C400" s="154"/>
      <c r="D400" s="173"/>
    </row>
    <row r="401" spans="1:8" x14ac:dyDescent="0.2">
      <c r="A401" s="3"/>
      <c r="B401" s="13"/>
      <c r="C401" s="154"/>
      <c r="D401" s="173"/>
    </row>
    <row r="402" spans="1:8" x14ac:dyDescent="0.2">
      <c r="A402" s="3"/>
      <c r="B402" s="13"/>
      <c r="C402" s="154"/>
      <c r="D402" s="173"/>
    </row>
    <row r="403" spans="1:8" x14ac:dyDescent="0.2">
      <c r="A403" s="3"/>
      <c r="B403" s="13"/>
      <c r="C403" s="154"/>
      <c r="D403" s="173"/>
    </row>
    <row r="404" spans="1:8" s="11" customFormat="1" x14ac:dyDescent="0.2">
      <c r="A404" s="3"/>
      <c r="B404" s="13"/>
      <c r="C404" s="154"/>
      <c r="D404" s="173"/>
      <c r="E404" s="180"/>
      <c r="F404" s="181"/>
      <c r="G404" s="10"/>
      <c r="H404" s="10"/>
    </row>
    <row r="405" spans="1:8" s="11" customFormat="1" x14ac:dyDescent="0.2">
      <c r="A405" s="3"/>
      <c r="B405" s="13"/>
      <c r="C405" s="154"/>
      <c r="D405" s="173"/>
      <c r="E405" s="180"/>
      <c r="F405" s="181"/>
      <c r="G405" s="10"/>
      <c r="H405" s="10"/>
    </row>
    <row r="406" spans="1:8" s="11" customFormat="1" x14ac:dyDescent="0.2">
      <c r="A406" s="3"/>
      <c r="B406" s="13"/>
      <c r="C406" s="154"/>
      <c r="D406" s="173"/>
      <c r="E406" s="180"/>
      <c r="F406" s="181"/>
      <c r="G406" s="10"/>
      <c r="H406" s="10"/>
    </row>
    <row r="407" spans="1:8" s="11" customFormat="1" x14ac:dyDescent="0.2">
      <c r="A407" s="3"/>
      <c r="B407" s="13"/>
      <c r="C407" s="154"/>
      <c r="D407" s="173"/>
      <c r="E407" s="180"/>
      <c r="F407" s="181"/>
      <c r="G407" s="10"/>
      <c r="H407" s="10"/>
    </row>
    <row r="408" spans="1:8" s="11" customFormat="1" x14ac:dyDescent="0.2">
      <c r="A408" s="3"/>
      <c r="B408" s="13"/>
      <c r="C408" s="154"/>
      <c r="D408" s="173"/>
      <c r="E408" s="180"/>
      <c r="F408" s="181"/>
      <c r="G408" s="10"/>
      <c r="H408" s="10"/>
    </row>
    <row r="409" spans="1:8" s="11" customFormat="1" x14ac:dyDescent="0.2">
      <c r="A409" s="3"/>
      <c r="B409" s="13"/>
      <c r="C409" s="154"/>
      <c r="D409" s="173"/>
      <c r="E409" s="180"/>
      <c r="F409" s="181"/>
      <c r="G409" s="10"/>
      <c r="H409" s="10"/>
    </row>
    <row r="410" spans="1:8" s="11" customFormat="1" x14ac:dyDescent="0.2">
      <c r="A410" s="3"/>
      <c r="B410" s="13"/>
      <c r="C410" s="154"/>
      <c r="D410" s="173"/>
      <c r="E410" s="180"/>
      <c r="F410" s="181"/>
      <c r="G410" s="10"/>
      <c r="H410" s="10"/>
    </row>
    <row r="411" spans="1:8" s="11" customFormat="1" x14ac:dyDescent="0.2">
      <c r="A411" s="3"/>
      <c r="B411" s="13"/>
      <c r="C411" s="154"/>
      <c r="D411" s="173"/>
      <c r="E411" s="180"/>
      <c r="F411" s="181"/>
      <c r="G411" s="10"/>
      <c r="H411" s="10"/>
    </row>
    <row r="412" spans="1:8" s="11" customFormat="1" x14ac:dyDescent="0.2">
      <c r="A412" s="3"/>
      <c r="B412" s="13"/>
      <c r="C412" s="154"/>
      <c r="D412" s="173"/>
      <c r="E412" s="180"/>
      <c r="F412" s="181"/>
      <c r="G412" s="10"/>
      <c r="H412" s="10"/>
    </row>
    <row r="413" spans="1:8" s="11" customFormat="1" x14ac:dyDescent="0.2">
      <c r="A413" s="3"/>
      <c r="B413" s="13"/>
      <c r="C413" s="154"/>
      <c r="D413" s="173"/>
      <c r="E413" s="180"/>
      <c r="F413" s="181"/>
      <c r="G413" s="10"/>
      <c r="H413" s="10"/>
    </row>
    <row r="414" spans="1:8" s="11" customFormat="1" x14ac:dyDescent="0.2">
      <c r="A414" s="3"/>
      <c r="B414" s="13"/>
      <c r="C414" s="154"/>
      <c r="D414" s="173"/>
      <c r="E414" s="180"/>
      <c r="F414" s="181"/>
      <c r="G414" s="10"/>
      <c r="H414" s="10"/>
    </row>
    <row r="415" spans="1:8" s="11" customFormat="1" x14ac:dyDescent="0.2">
      <c r="A415" s="3"/>
      <c r="B415" s="13"/>
      <c r="C415" s="154"/>
      <c r="D415" s="173"/>
      <c r="E415" s="180"/>
      <c r="F415" s="181"/>
      <c r="G415" s="10"/>
      <c r="H415" s="10"/>
    </row>
    <row r="416" spans="1:8" s="11" customFormat="1" x14ac:dyDescent="0.2">
      <c r="A416" s="3"/>
      <c r="B416" s="13"/>
      <c r="C416" s="154"/>
      <c r="D416" s="173"/>
      <c r="E416" s="180"/>
      <c r="F416" s="181"/>
      <c r="G416" s="10"/>
      <c r="H416" s="10"/>
    </row>
    <row r="417" spans="1:8" s="11" customFormat="1" x14ac:dyDescent="0.2">
      <c r="A417" s="3"/>
      <c r="B417" s="13"/>
      <c r="C417" s="154"/>
      <c r="D417" s="173"/>
      <c r="E417" s="180"/>
      <c r="F417" s="181"/>
      <c r="G417" s="10"/>
      <c r="H417" s="10"/>
    </row>
    <row r="418" spans="1:8" s="11" customFormat="1" x14ac:dyDescent="0.2">
      <c r="A418" s="3"/>
      <c r="B418" s="13"/>
      <c r="C418" s="154"/>
      <c r="D418" s="173"/>
      <c r="E418" s="180"/>
      <c r="F418" s="181"/>
      <c r="G418" s="10"/>
      <c r="H418" s="10"/>
    </row>
    <row r="419" spans="1:8" s="11" customFormat="1" x14ac:dyDescent="0.2">
      <c r="A419" s="3"/>
      <c r="B419" s="13"/>
      <c r="C419" s="154"/>
      <c r="D419" s="173"/>
      <c r="E419" s="180"/>
      <c r="F419" s="181"/>
      <c r="G419" s="10"/>
      <c r="H419" s="10"/>
    </row>
    <row r="420" spans="1:8" s="11" customFormat="1" x14ac:dyDescent="0.2">
      <c r="A420" s="3"/>
      <c r="B420" s="13"/>
      <c r="C420" s="154"/>
      <c r="D420" s="173"/>
      <c r="E420" s="180"/>
      <c r="F420" s="181"/>
      <c r="G420" s="10"/>
      <c r="H420" s="10"/>
    </row>
    <row r="421" spans="1:8" s="11" customFormat="1" x14ac:dyDescent="0.2">
      <c r="A421" s="3"/>
      <c r="B421" s="13"/>
      <c r="C421" s="154"/>
      <c r="D421" s="173"/>
      <c r="E421" s="180"/>
      <c r="F421" s="181"/>
      <c r="G421" s="10"/>
      <c r="H421" s="10"/>
    </row>
    <row r="422" spans="1:8" s="11" customFormat="1" x14ac:dyDescent="0.2">
      <c r="A422" s="3"/>
      <c r="B422" s="13"/>
      <c r="C422" s="154"/>
      <c r="D422" s="173"/>
      <c r="E422" s="180"/>
      <c r="F422" s="181"/>
      <c r="G422" s="10"/>
      <c r="H422" s="10"/>
    </row>
    <row r="423" spans="1:8" s="11" customFormat="1" x14ac:dyDescent="0.2">
      <c r="A423" s="3"/>
      <c r="B423" s="13"/>
      <c r="C423" s="154"/>
      <c r="D423" s="173"/>
      <c r="E423" s="180"/>
      <c r="F423" s="181"/>
      <c r="G423" s="10"/>
      <c r="H423" s="10"/>
    </row>
    <row r="424" spans="1:8" s="11" customFormat="1" x14ac:dyDescent="0.2">
      <c r="A424" s="3"/>
      <c r="B424" s="13"/>
      <c r="C424" s="154"/>
      <c r="D424" s="173"/>
      <c r="E424" s="180"/>
      <c r="F424" s="181"/>
      <c r="G424" s="10"/>
      <c r="H424" s="10"/>
    </row>
    <row r="425" spans="1:8" s="11" customFormat="1" x14ac:dyDescent="0.2">
      <c r="A425" s="3"/>
      <c r="B425" s="13"/>
      <c r="C425" s="154"/>
      <c r="D425" s="173"/>
      <c r="E425" s="180"/>
      <c r="F425" s="181"/>
      <c r="G425" s="10"/>
      <c r="H425" s="10"/>
    </row>
    <row r="426" spans="1:8" s="11" customFormat="1" x14ac:dyDescent="0.2">
      <c r="A426" s="3"/>
      <c r="B426" s="13"/>
      <c r="C426" s="154"/>
      <c r="D426" s="173"/>
      <c r="E426" s="180"/>
      <c r="F426" s="181"/>
      <c r="G426" s="10"/>
      <c r="H426" s="10"/>
    </row>
    <row r="427" spans="1:8" s="11" customFormat="1" x14ac:dyDescent="0.2">
      <c r="A427" s="3"/>
      <c r="B427" s="13"/>
      <c r="C427" s="154"/>
      <c r="D427" s="173"/>
      <c r="E427" s="180"/>
      <c r="F427" s="181"/>
      <c r="G427" s="10"/>
      <c r="H427" s="10"/>
    </row>
    <row r="428" spans="1:8" s="11" customFormat="1" x14ac:dyDescent="0.2">
      <c r="A428" s="3"/>
      <c r="B428" s="13"/>
      <c r="C428" s="154"/>
      <c r="D428" s="173"/>
      <c r="E428" s="180"/>
      <c r="F428" s="181"/>
      <c r="G428" s="10"/>
      <c r="H428" s="10"/>
    </row>
    <row r="429" spans="1:8" s="11" customFormat="1" x14ac:dyDescent="0.2">
      <c r="A429" s="3"/>
      <c r="B429" s="13"/>
      <c r="C429" s="154"/>
      <c r="D429" s="173"/>
      <c r="E429" s="180"/>
      <c r="F429" s="181"/>
      <c r="G429" s="10"/>
      <c r="H429" s="10"/>
    </row>
    <row r="430" spans="1:8" s="11" customFormat="1" x14ac:dyDescent="0.2">
      <c r="A430" s="3"/>
      <c r="B430" s="13"/>
      <c r="C430" s="154"/>
      <c r="D430" s="173"/>
      <c r="E430" s="180"/>
      <c r="F430" s="181"/>
      <c r="G430" s="10"/>
      <c r="H430" s="10"/>
    </row>
    <row r="431" spans="1:8" s="11" customFormat="1" x14ac:dyDescent="0.2">
      <c r="A431" s="3"/>
      <c r="B431" s="13"/>
      <c r="C431" s="154"/>
      <c r="D431" s="173"/>
      <c r="E431" s="180"/>
      <c r="F431" s="181"/>
      <c r="G431" s="10"/>
      <c r="H431" s="10"/>
    </row>
    <row r="432" spans="1:8" s="11" customFormat="1" x14ac:dyDescent="0.2">
      <c r="A432" s="3"/>
      <c r="B432" s="13"/>
      <c r="C432" s="154"/>
      <c r="D432" s="173"/>
      <c r="E432" s="180"/>
      <c r="F432" s="181"/>
      <c r="G432" s="10"/>
      <c r="H432" s="10"/>
    </row>
    <row r="433" spans="1:8" s="11" customFormat="1" x14ac:dyDescent="0.2">
      <c r="A433" s="3"/>
      <c r="B433" s="13"/>
      <c r="C433" s="154"/>
      <c r="D433" s="173"/>
      <c r="E433" s="180"/>
      <c r="F433" s="181"/>
      <c r="G433" s="10"/>
      <c r="H433" s="10"/>
    </row>
    <row r="434" spans="1:8" s="11" customFormat="1" x14ac:dyDescent="0.2">
      <c r="A434" s="3"/>
      <c r="B434" s="13"/>
      <c r="C434" s="154"/>
      <c r="D434" s="173"/>
      <c r="E434" s="180"/>
      <c r="F434" s="181"/>
      <c r="G434" s="10"/>
      <c r="H434" s="10"/>
    </row>
    <row r="435" spans="1:8" s="11" customFormat="1" x14ac:dyDescent="0.2">
      <c r="A435" s="3"/>
      <c r="B435" s="13"/>
      <c r="C435" s="154"/>
      <c r="D435" s="173"/>
      <c r="E435" s="180"/>
      <c r="F435" s="181"/>
      <c r="G435" s="10"/>
      <c r="H435" s="10"/>
    </row>
    <row r="436" spans="1:8" s="11" customFormat="1" x14ac:dyDescent="0.2">
      <c r="A436" s="3"/>
      <c r="B436" s="13"/>
      <c r="C436" s="154"/>
      <c r="D436" s="173"/>
      <c r="E436" s="180"/>
      <c r="F436" s="181"/>
      <c r="G436" s="10"/>
      <c r="H436" s="10"/>
    </row>
    <row r="437" spans="1:8" s="11" customFormat="1" x14ac:dyDescent="0.2">
      <c r="A437" s="3"/>
      <c r="B437" s="13"/>
      <c r="C437" s="154"/>
      <c r="D437" s="173"/>
      <c r="E437" s="180"/>
      <c r="F437" s="181"/>
      <c r="G437" s="10"/>
      <c r="H437" s="10"/>
    </row>
    <row r="438" spans="1:8" s="11" customFormat="1" x14ac:dyDescent="0.2">
      <c r="A438" s="3"/>
      <c r="B438" s="13"/>
      <c r="C438" s="154"/>
      <c r="D438" s="173"/>
      <c r="E438" s="180"/>
      <c r="F438" s="181"/>
      <c r="G438" s="10"/>
      <c r="H438" s="10"/>
    </row>
    <row r="439" spans="1:8" s="11" customFormat="1" x14ac:dyDescent="0.2">
      <c r="A439" s="3"/>
      <c r="B439" s="13"/>
      <c r="C439" s="154"/>
      <c r="D439" s="173"/>
      <c r="E439" s="180"/>
      <c r="F439" s="181"/>
      <c r="G439" s="10"/>
      <c r="H439" s="10"/>
    </row>
    <row r="440" spans="1:8" s="11" customFormat="1" x14ac:dyDescent="0.2">
      <c r="A440" s="3"/>
      <c r="B440" s="13"/>
      <c r="C440" s="154"/>
      <c r="D440" s="173"/>
      <c r="E440" s="180"/>
      <c r="F440" s="181"/>
      <c r="G440" s="10"/>
      <c r="H440" s="10"/>
    </row>
    <row r="441" spans="1:8" s="11" customFormat="1" x14ac:dyDescent="0.2">
      <c r="A441" s="3"/>
      <c r="B441" s="13"/>
      <c r="C441" s="154"/>
      <c r="D441" s="173"/>
      <c r="E441" s="180"/>
      <c r="F441" s="181"/>
      <c r="G441" s="10"/>
      <c r="H441" s="10"/>
    </row>
    <row r="442" spans="1:8" s="11" customFormat="1" x14ac:dyDescent="0.2">
      <c r="A442" s="3"/>
      <c r="B442" s="13"/>
      <c r="C442" s="154"/>
      <c r="D442" s="173"/>
      <c r="E442" s="180"/>
      <c r="F442" s="181"/>
      <c r="G442" s="10"/>
      <c r="H442" s="10"/>
    </row>
    <row r="443" spans="1:8" s="11" customFormat="1" x14ac:dyDescent="0.2">
      <c r="A443" s="3"/>
      <c r="B443" s="13"/>
      <c r="C443" s="154"/>
      <c r="D443" s="173"/>
      <c r="E443" s="180"/>
      <c r="F443" s="181"/>
      <c r="G443" s="10"/>
      <c r="H443" s="10"/>
    </row>
    <row r="444" spans="1:8" s="11" customFormat="1" x14ac:dyDescent="0.2">
      <c r="A444" s="3"/>
      <c r="B444" s="13"/>
      <c r="C444" s="154"/>
      <c r="D444" s="173"/>
      <c r="E444" s="180"/>
      <c r="F444" s="181"/>
      <c r="G444" s="10"/>
      <c r="H444" s="10"/>
    </row>
    <row r="445" spans="1:8" s="11" customFormat="1" x14ac:dyDescent="0.2">
      <c r="A445" s="3"/>
      <c r="B445" s="13"/>
      <c r="C445" s="154"/>
      <c r="D445" s="173"/>
      <c r="E445" s="180"/>
      <c r="F445" s="181"/>
      <c r="G445" s="10"/>
      <c r="H445" s="10"/>
    </row>
    <row r="446" spans="1:8" s="11" customFormat="1" x14ac:dyDescent="0.2">
      <c r="A446" s="3"/>
      <c r="B446" s="13"/>
      <c r="C446" s="154"/>
      <c r="D446" s="173"/>
      <c r="E446" s="180"/>
      <c r="F446" s="181"/>
      <c r="G446" s="10"/>
      <c r="H446" s="10"/>
    </row>
    <row r="447" spans="1:8" s="11" customFormat="1" x14ac:dyDescent="0.2">
      <c r="A447" s="3"/>
      <c r="B447" s="13"/>
      <c r="C447" s="154"/>
      <c r="D447" s="173"/>
      <c r="E447" s="180"/>
      <c r="F447" s="181"/>
      <c r="G447" s="10"/>
      <c r="H447" s="10"/>
    </row>
    <row r="448" spans="1:8" s="11" customFormat="1" x14ac:dyDescent="0.2">
      <c r="A448" s="3"/>
      <c r="B448" s="13"/>
      <c r="C448" s="154"/>
      <c r="D448" s="173"/>
      <c r="E448" s="180"/>
      <c r="F448" s="181"/>
      <c r="G448" s="10"/>
      <c r="H448" s="10"/>
    </row>
    <row r="449" spans="1:8" s="11" customFormat="1" x14ac:dyDescent="0.2">
      <c r="A449" s="3"/>
      <c r="B449" s="13"/>
      <c r="C449" s="154"/>
      <c r="D449" s="173"/>
      <c r="E449" s="180"/>
      <c r="F449" s="181"/>
      <c r="G449" s="10"/>
      <c r="H449" s="10"/>
    </row>
    <row r="450" spans="1:8" s="11" customFormat="1" x14ac:dyDescent="0.2">
      <c r="A450" s="3"/>
      <c r="B450" s="13"/>
      <c r="C450" s="154"/>
      <c r="D450" s="173"/>
      <c r="E450" s="180"/>
      <c r="F450" s="181"/>
      <c r="G450" s="10"/>
      <c r="H450" s="10"/>
    </row>
    <row r="451" spans="1:8" s="11" customFormat="1" x14ac:dyDescent="0.2">
      <c r="A451" s="3"/>
      <c r="B451" s="13"/>
      <c r="C451" s="154"/>
      <c r="D451" s="173"/>
      <c r="E451" s="180"/>
      <c r="F451" s="181"/>
      <c r="G451" s="10"/>
      <c r="H451" s="10"/>
    </row>
    <row r="452" spans="1:8" s="11" customFormat="1" x14ac:dyDescent="0.2">
      <c r="A452" s="3"/>
      <c r="B452" s="13"/>
      <c r="C452" s="154"/>
      <c r="D452" s="173"/>
      <c r="E452" s="180"/>
      <c r="F452" s="181"/>
      <c r="G452" s="10"/>
      <c r="H452" s="10"/>
    </row>
    <row r="453" spans="1:8" s="11" customFormat="1" x14ac:dyDescent="0.2">
      <c r="A453" s="3"/>
      <c r="B453" s="13"/>
      <c r="C453" s="154"/>
      <c r="D453" s="173"/>
      <c r="E453" s="180"/>
      <c r="F453" s="181"/>
      <c r="G453" s="10"/>
      <c r="H453" s="10"/>
    </row>
    <row r="454" spans="1:8" s="11" customFormat="1" x14ac:dyDescent="0.2">
      <c r="A454" s="3"/>
      <c r="B454" s="13"/>
      <c r="C454" s="154"/>
      <c r="D454" s="173"/>
      <c r="E454" s="180"/>
      <c r="F454" s="181"/>
      <c r="G454" s="10"/>
      <c r="H454" s="10"/>
    </row>
    <row r="455" spans="1:8" s="11" customFormat="1" x14ac:dyDescent="0.2">
      <c r="A455" s="3"/>
      <c r="B455" s="13"/>
      <c r="C455" s="154"/>
      <c r="D455" s="173"/>
      <c r="E455" s="180"/>
      <c r="F455" s="181"/>
      <c r="G455" s="10"/>
      <c r="H455" s="10"/>
    </row>
    <row r="456" spans="1:8" s="11" customFormat="1" x14ac:dyDescent="0.2">
      <c r="A456" s="3"/>
      <c r="B456" s="13"/>
      <c r="C456" s="154"/>
      <c r="D456" s="173"/>
      <c r="E456" s="180"/>
      <c r="F456" s="181"/>
      <c r="G456" s="10"/>
      <c r="H456" s="10"/>
    </row>
    <row r="457" spans="1:8" s="11" customFormat="1" x14ac:dyDescent="0.2">
      <c r="A457" s="3"/>
      <c r="B457" s="13"/>
      <c r="C457" s="154"/>
      <c r="D457" s="173"/>
      <c r="E457" s="180"/>
      <c r="F457" s="181"/>
      <c r="G457" s="10"/>
      <c r="H457" s="10"/>
    </row>
    <row r="458" spans="1:8" s="11" customFormat="1" x14ac:dyDescent="0.2">
      <c r="A458" s="3"/>
      <c r="B458" s="13"/>
      <c r="C458" s="154"/>
      <c r="D458" s="173"/>
      <c r="E458" s="180"/>
      <c r="F458" s="181"/>
      <c r="G458" s="10"/>
      <c r="H458" s="10"/>
    </row>
    <row r="459" spans="1:8" s="11" customFormat="1" x14ac:dyDescent="0.2">
      <c r="A459" s="3"/>
      <c r="B459" s="13"/>
      <c r="C459" s="154"/>
      <c r="D459" s="173"/>
      <c r="E459" s="180"/>
      <c r="F459" s="181"/>
      <c r="G459" s="10"/>
      <c r="H459" s="10"/>
    </row>
    <row r="460" spans="1:8" s="11" customFormat="1" x14ac:dyDescent="0.2">
      <c r="A460" s="3"/>
      <c r="B460" s="13"/>
      <c r="C460" s="154"/>
      <c r="D460" s="173"/>
      <c r="E460" s="180"/>
      <c r="F460" s="181"/>
      <c r="G460" s="10"/>
      <c r="H460" s="10"/>
    </row>
    <row r="461" spans="1:8" s="11" customFormat="1" x14ac:dyDescent="0.2">
      <c r="A461" s="3"/>
      <c r="B461" s="13"/>
      <c r="C461" s="154"/>
      <c r="D461" s="173"/>
      <c r="E461" s="180"/>
      <c r="F461" s="181"/>
      <c r="G461" s="10"/>
      <c r="H461" s="10"/>
    </row>
    <row r="462" spans="1:8" s="11" customFormat="1" x14ac:dyDescent="0.2">
      <c r="A462" s="3"/>
      <c r="B462" s="13"/>
      <c r="C462" s="154"/>
      <c r="D462" s="173"/>
      <c r="E462" s="180"/>
      <c r="F462" s="181"/>
      <c r="G462" s="10"/>
      <c r="H462" s="10"/>
    </row>
    <row r="463" spans="1:8" s="11" customFormat="1" x14ac:dyDescent="0.2">
      <c r="A463" s="3"/>
      <c r="B463" s="13"/>
      <c r="C463" s="154"/>
      <c r="D463" s="173"/>
      <c r="E463" s="180"/>
      <c r="F463" s="181"/>
      <c r="G463" s="10"/>
      <c r="H463" s="10"/>
    </row>
    <row r="464" spans="1:8" s="11" customFormat="1" x14ac:dyDescent="0.2">
      <c r="A464" s="3"/>
      <c r="B464" s="13"/>
      <c r="C464" s="154"/>
      <c r="D464" s="173"/>
      <c r="E464" s="180"/>
      <c r="F464" s="181"/>
      <c r="G464" s="10"/>
      <c r="H464" s="10"/>
    </row>
    <row r="465" spans="1:8" s="11" customFormat="1" x14ac:dyDescent="0.2">
      <c r="A465" s="3"/>
      <c r="B465" s="13"/>
      <c r="C465" s="154"/>
      <c r="D465" s="173"/>
      <c r="E465" s="180"/>
      <c r="F465" s="181"/>
      <c r="G465" s="10"/>
      <c r="H465" s="10"/>
    </row>
    <row r="466" spans="1:8" s="11" customFormat="1" x14ac:dyDescent="0.2">
      <c r="A466" s="3"/>
      <c r="B466" s="13"/>
      <c r="C466" s="154"/>
      <c r="D466" s="173"/>
      <c r="E466" s="180"/>
      <c r="F466" s="181"/>
      <c r="G466" s="10"/>
      <c r="H466" s="10"/>
    </row>
    <row r="467" spans="1:8" s="11" customFormat="1" x14ac:dyDescent="0.2">
      <c r="A467" s="3"/>
      <c r="B467" s="13"/>
      <c r="C467" s="154"/>
      <c r="D467" s="173"/>
      <c r="E467" s="180"/>
      <c r="F467" s="181"/>
      <c r="G467" s="10"/>
      <c r="H467" s="10"/>
    </row>
    <row r="468" spans="1:8" s="11" customFormat="1" x14ac:dyDescent="0.2">
      <c r="A468" s="3"/>
      <c r="B468" s="13"/>
      <c r="C468" s="154"/>
      <c r="D468" s="173"/>
      <c r="E468" s="180"/>
      <c r="F468" s="181"/>
      <c r="G468" s="10"/>
      <c r="H468" s="10"/>
    </row>
    <row r="469" spans="1:8" s="11" customFormat="1" x14ac:dyDescent="0.2">
      <c r="A469" s="3"/>
      <c r="B469" s="13"/>
      <c r="C469" s="154"/>
      <c r="D469" s="173"/>
      <c r="E469" s="180"/>
      <c r="F469" s="181"/>
      <c r="G469" s="10"/>
      <c r="H469" s="10"/>
    </row>
    <row r="470" spans="1:8" s="11" customFormat="1" x14ac:dyDescent="0.2">
      <c r="A470" s="3"/>
      <c r="B470" s="13"/>
      <c r="C470" s="154"/>
      <c r="D470" s="173"/>
      <c r="E470" s="180"/>
      <c r="F470" s="181"/>
      <c r="G470" s="10"/>
      <c r="H470" s="10"/>
    </row>
    <row r="471" spans="1:8" s="11" customFormat="1" x14ac:dyDescent="0.2">
      <c r="A471" s="3"/>
      <c r="B471" s="13"/>
      <c r="C471" s="154"/>
      <c r="D471" s="173"/>
      <c r="E471" s="180"/>
      <c r="F471" s="181"/>
      <c r="G471" s="10"/>
      <c r="H471" s="10"/>
    </row>
    <row r="472" spans="1:8" s="11" customFormat="1" x14ac:dyDescent="0.2">
      <c r="A472" s="3"/>
      <c r="B472" s="13"/>
      <c r="C472" s="154"/>
      <c r="D472" s="173"/>
      <c r="E472" s="180"/>
      <c r="F472" s="181"/>
      <c r="G472" s="10"/>
      <c r="H472" s="10"/>
    </row>
    <row r="473" spans="1:8" s="11" customFormat="1" x14ac:dyDescent="0.2">
      <c r="A473" s="3"/>
      <c r="B473" s="13"/>
      <c r="C473" s="154"/>
      <c r="D473" s="173"/>
      <c r="E473" s="180"/>
      <c r="F473" s="181"/>
      <c r="G473" s="10"/>
      <c r="H473" s="10"/>
    </row>
    <row r="474" spans="1:8" s="11" customFormat="1" x14ac:dyDescent="0.2">
      <c r="A474" s="3"/>
      <c r="B474" s="13"/>
      <c r="C474" s="154"/>
      <c r="D474" s="173"/>
      <c r="E474" s="180"/>
      <c r="F474" s="181"/>
      <c r="G474" s="10"/>
      <c r="H474" s="10"/>
    </row>
    <row r="475" spans="1:8" s="11" customFormat="1" x14ac:dyDescent="0.2">
      <c r="A475" s="3"/>
      <c r="B475" s="13"/>
      <c r="C475" s="154"/>
      <c r="D475" s="173"/>
      <c r="E475" s="180"/>
      <c r="F475" s="181"/>
      <c r="G475" s="10"/>
      <c r="H475" s="10"/>
    </row>
    <row r="476" spans="1:8" s="11" customFormat="1" x14ac:dyDescent="0.2">
      <c r="A476" s="3"/>
      <c r="B476" s="13"/>
      <c r="C476" s="154"/>
      <c r="D476" s="173"/>
      <c r="E476" s="180"/>
      <c r="F476" s="181"/>
      <c r="G476" s="10"/>
      <c r="H476" s="10"/>
    </row>
    <row r="477" spans="1:8" s="11" customFormat="1" x14ac:dyDescent="0.2">
      <c r="A477" s="3"/>
      <c r="B477" s="13"/>
      <c r="C477" s="154"/>
      <c r="D477" s="173"/>
      <c r="E477" s="180"/>
      <c r="F477" s="181"/>
      <c r="G477" s="10"/>
      <c r="H477" s="10"/>
    </row>
    <row r="478" spans="1:8" s="11" customFormat="1" x14ac:dyDescent="0.2">
      <c r="A478" s="3"/>
      <c r="B478" s="13"/>
      <c r="C478" s="154"/>
      <c r="D478" s="173"/>
      <c r="E478" s="180"/>
      <c r="F478" s="181"/>
      <c r="G478" s="10"/>
      <c r="H478" s="10"/>
    </row>
    <row r="479" spans="1:8" s="11" customFormat="1" x14ac:dyDescent="0.2">
      <c r="A479" s="3"/>
      <c r="B479" s="13"/>
      <c r="C479" s="154"/>
      <c r="D479" s="173"/>
      <c r="E479" s="180"/>
      <c r="F479" s="181"/>
      <c r="G479" s="10"/>
      <c r="H479" s="10"/>
    </row>
    <row r="480" spans="1:8" s="11" customFormat="1" x14ac:dyDescent="0.2">
      <c r="A480" s="3"/>
      <c r="B480" s="13"/>
      <c r="C480" s="154"/>
      <c r="D480" s="173"/>
      <c r="E480" s="180"/>
      <c r="F480" s="181"/>
      <c r="G480" s="10"/>
      <c r="H480" s="10"/>
    </row>
    <row r="481" spans="1:8" s="11" customFormat="1" x14ac:dyDescent="0.2">
      <c r="A481" s="3"/>
      <c r="B481" s="13"/>
      <c r="C481" s="154"/>
      <c r="D481" s="173"/>
      <c r="E481" s="180"/>
      <c r="F481" s="181"/>
      <c r="G481" s="10"/>
      <c r="H481" s="10"/>
    </row>
    <row r="482" spans="1:8" s="11" customFormat="1" x14ac:dyDescent="0.2">
      <c r="A482" s="3"/>
      <c r="B482" s="13"/>
      <c r="C482" s="154"/>
      <c r="D482" s="173"/>
      <c r="E482" s="180"/>
      <c r="F482" s="181"/>
      <c r="G482" s="10"/>
      <c r="H482" s="10"/>
    </row>
    <row r="483" spans="1:8" s="11" customFormat="1" x14ac:dyDescent="0.2">
      <c r="A483" s="3"/>
      <c r="B483" s="13"/>
      <c r="C483" s="154"/>
      <c r="D483" s="173"/>
      <c r="E483" s="180"/>
      <c r="F483" s="181"/>
      <c r="G483" s="10"/>
      <c r="H483" s="10"/>
    </row>
    <row r="484" spans="1:8" s="11" customFormat="1" x14ac:dyDescent="0.2">
      <c r="A484" s="3"/>
      <c r="B484" s="13"/>
      <c r="C484" s="154"/>
      <c r="D484" s="173"/>
      <c r="E484" s="180"/>
      <c r="F484" s="181"/>
      <c r="G484" s="10"/>
      <c r="H484" s="10"/>
    </row>
    <row r="485" spans="1:8" s="11" customFormat="1" x14ac:dyDescent="0.2">
      <c r="A485" s="3"/>
      <c r="B485" s="13"/>
      <c r="C485" s="154"/>
      <c r="D485" s="173"/>
      <c r="E485" s="180"/>
      <c r="F485" s="181"/>
      <c r="G485" s="10"/>
      <c r="H485" s="10"/>
    </row>
    <row r="486" spans="1:8" s="11" customFormat="1" x14ac:dyDescent="0.2">
      <c r="A486" s="3"/>
      <c r="B486" s="13"/>
      <c r="C486" s="154"/>
      <c r="D486" s="173"/>
      <c r="E486" s="180"/>
      <c r="F486" s="181"/>
      <c r="G486" s="10"/>
      <c r="H486" s="10"/>
    </row>
    <row r="487" spans="1:8" s="11" customFormat="1" x14ac:dyDescent="0.2">
      <c r="A487" s="3"/>
      <c r="B487" s="13"/>
      <c r="C487" s="154"/>
      <c r="D487" s="173"/>
      <c r="E487" s="180"/>
      <c r="F487" s="181"/>
      <c r="G487" s="10"/>
      <c r="H487" s="10"/>
    </row>
    <row r="488" spans="1:8" s="11" customFormat="1" x14ac:dyDescent="0.2">
      <c r="A488" s="3"/>
      <c r="B488" s="13"/>
      <c r="C488" s="154"/>
      <c r="D488" s="173"/>
      <c r="E488" s="180"/>
      <c r="F488" s="181"/>
      <c r="G488" s="10"/>
      <c r="H488" s="10"/>
    </row>
    <row r="489" spans="1:8" s="11" customFormat="1" x14ac:dyDescent="0.2">
      <c r="A489" s="3"/>
      <c r="B489" s="13"/>
      <c r="C489" s="154"/>
      <c r="D489" s="173"/>
      <c r="E489" s="180"/>
      <c r="F489" s="181"/>
      <c r="G489" s="10"/>
      <c r="H489" s="10"/>
    </row>
    <row r="490" spans="1:8" s="11" customFormat="1" x14ac:dyDescent="0.2">
      <c r="A490" s="3"/>
      <c r="B490" s="13"/>
      <c r="C490" s="154"/>
      <c r="D490" s="173"/>
      <c r="E490" s="180"/>
      <c r="F490" s="181"/>
      <c r="G490" s="10"/>
      <c r="H490" s="10"/>
    </row>
    <row r="491" spans="1:8" s="11" customFormat="1" x14ac:dyDescent="0.2">
      <c r="A491" s="3"/>
      <c r="B491" s="13"/>
      <c r="C491" s="154"/>
      <c r="D491" s="173"/>
      <c r="E491" s="180"/>
      <c r="F491" s="181"/>
      <c r="G491" s="10"/>
      <c r="H491" s="10"/>
    </row>
    <row r="492" spans="1:8" s="11" customFormat="1" x14ac:dyDescent="0.2">
      <c r="A492" s="3"/>
      <c r="B492" s="13"/>
      <c r="C492" s="154"/>
      <c r="D492" s="173"/>
      <c r="E492" s="180"/>
      <c r="F492" s="181"/>
      <c r="G492" s="10"/>
      <c r="H492" s="10"/>
    </row>
    <row r="493" spans="1:8" s="11" customFormat="1" x14ac:dyDescent="0.2">
      <c r="A493" s="3"/>
      <c r="B493" s="13"/>
      <c r="C493" s="154"/>
      <c r="D493" s="173"/>
      <c r="E493" s="180"/>
      <c r="F493" s="181"/>
      <c r="G493" s="10"/>
      <c r="H493" s="10"/>
    </row>
    <row r="494" spans="1:8" s="11" customFormat="1" x14ac:dyDescent="0.2">
      <c r="A494" s="3"/>
      <c r="B494" s="13"/>
      <c r="C494" s="154"/>
      <c r="D494" s="173"/>
      <c r="E494" s="180"/>
      <c r="F494" s="181"/>
      <c r="G494" s="10"/>
      <c r="H494" s="10"/>
    </row>
    <row r="495" spans="1:8" s="11" customFormat="1" x14ac:dyDescent="0.2">
      <c r="A495" s="3"/>
      <c r="B495" s="13"/>
      <c r="C495" s="154"/>
      <c r="D495" s="173"/>
      <c r="E495" s="180"/>
      <c r="F495" s="181"/>
      <c r="G495" s="10"/>
      <c r="H495" s="10"/>
    </row>
    <row r="496" spans="1:8" s="11" customFormat="1" x14ac:dyDescent="0.2">
      <c r="A496" s="3"/>
      <c r="B496" s="13"/>
      <c r="C496" s="154"/>
      <c r="D496" s="173"/>
      <c r="E496" s="180"/>
      <c r="F496" s="181"/>
      <c r="G496" s="10"/>
      <c r="H496" s="10"/>
    </row>
    <row r="497" spans="1:8" s="11" customFormat="1" x14ac:dyDescent="0.2">
      <c r="A497" s="3"/>
      <c r="B497" s="13"/>
      <c r="C497" s="154"/>
      <c r="D497" s="173"/>
      <c r="E497" s="180"/>
      <c r="F497" s="181"/>
      <c r="G497" s="10"/>
      <c r="H497" s="10"/>
    </row>
    <row r="498" spans="1:8" s="11" customFormat="1" x14ac:dyDescent="0.2">
      <c r="A498" s="3"/>
      <c r="B498" s="13"/>
      <c r="C498" s="154"/>
      <c r="D498" s="173"/>
      <c r="E498" s="180"/>
      <c r="F498" s="181"/>
      <c r="G498" s="10"/>
      <c r="H498" s="10"/>
    </row>
    <row r="499" spans="1:8" s="11" customFormat="1" x14ac:dyDescent="0.2">
      <c r="A499" s="3"/>
      <c r="B499" s="13"/>
      <c r="C499" s="154"/>
      <c r="D499" s="173"/>
      <c r="E499" s="180"/>
      <c r="F499" s="181"/>
      <c r="G499" s="10"/>
      <c r="H499" s="10"/>
    </row>
    <row r="500" spans="1:8" s="11" customFormat="1" x14ac:dyDescent="0.2">
      <c r="A500" s="3"/>
      <c r="B500" s="13"/>
      <c r="C500" s="154"/>
      <c r="D500" s="173"/>
      <c r="E500" s="180"/>
      <c r="F500" s="181"/>
      <c r="G500" s="10"/>
      <c r="H500" s="10"/>
    </row>
    <row r="501" spans="1:8" s="11" customFormat="1" x14ac:dyDescent="0.2">
      <c r="A501" s="3"/>
      <c r="B501" s="13"/>
      <c r="C501" s="154"/>
      <c r="D501" s="173"/>
      <c r="E501" s="180"/>
      <c r="F501" s="181"/>
      <c r="G501" s="10"/>
      <c r="H501" s="10"/>
    </row>
    <row r="502" spans="1:8" s="11" customFormat="1" x14ac:dyDescent="0.2">
      <c r="A502" s="3"/>
      <c r="B502" s="13"/>
      <c r="C502" s="154"/>
      <c r="D502" s="173"/>
      <c r="E502" s="180"/>
      <c r="F502" s="181"/>
      <c r="G502" s="10"/>
      <c r="H502" s="10"/>
    </row>
    <row r="503" spans="1:8" s="11" customFormat="1" x14ac:dyDescent="0.2">
      <c r="A503" s="3"/>
      <c r="B503" s="13"/>
      <c r="C503" s="154"/>
      <c r="D503" s="173"/>
      <c r="E503" s="180"/>
      <c r="F503" s="181"/>
      <c r="G503" s="10"/>
      <c r="H503" s="10"/>
    </row>
    <row r="504" spans="1:8" s="11" customFormat="1" x14ac:dyDescent="0.2">
      <c r="A504" s="3"/>
      <c r="B504" s="13"/>
      <c r="C504" s="154"/>
      <c r="D504" s="173"/>
      <c r="E504" s="180"/>
      <c r="F504" s="181"/>
      <c r="G504" s="10"/>
      <c r="H504" s="10"/>
    </row>
    <row r="505" spans="1:8" s="11" customFormat="1" x14ac:dyDescent="0.2">
      <c r="A505" s="3"/>
      <c r="B505" s="13"/>
      <c r="C505" s="154"/>
      <c r="D505" s="173"/>
      <c r="E505" s="180"/>
      <c r="F505" s="181"/>
      <c r="G505" s="10"/>
      <c r="H505" s="10"/>
    </row>
    <row r="506" spans="1:8" s="11" customFormat="1" x14ac:dyDescent="0.2">
      <c r="A506" s="3"/>
      <c r="B506" s="13"/>
      <c r="C506" s="154"/>
      <c r="D506" s="173"/>
      <c r="E506" s="180"/>
      <c r="F506" s="181"/>
      <c r="G506" s="10"/>
      <c r="H506" s="10"/>
    </row>
    <row r="507" spans="1:8" s="11" customFormat="1" x14ac:dyDescent="0.2">
      <c r="A507" s="3"/>
      <c r="B507" s="13"/>
      <c r="C507" s="154"/>
      <c r="D507" s="173"/>
      <c r="E507" s="180"/>
      <c r="F507" s="181"/>
      <c r="G507" s="10"/>
      <c r="H507" s="10"/>
    </row>
    <row r="508" spans="1:8" s="11" customFormat="1" x14ac:dyDescent="0.2">
      <c r="A508" s="3"/>
      <c r="B508" s="13"/>
      <c r="C508" s="154"/>
      <c r="D508" s="173"/>
      <c r="E508" s="180"/>
      <c r="F508" s="181"/>
      <c r="G508" s="10"/>
      <c r="H508" s="10"/>
    </row>
    <row r="509" spans="1:8" s="11" customFormat="1" x14ac:dyDescent="0.2">
      <c r="A509" s="3"/>
      <c r="B509" s="13"/>
      <c r="C509" s="154"/>
      <c r="D509" s="173"/>
      <c r="E509" s="180"/>
      <c r="F509" s="181"/>
      <c r="G509" s="10"/>
      <c r="H509" s="10"/>
    </row>
    <row r="510" spans="1:8" s="11" customFormat="1" x14ac:dyDescent="0.2">
      <c r="A510" s="3"/>
      <c r="B510" s="13"/>
      <c r="C510" s="154"/>
      <c r="D510" s="173"/>
      <c r="E510" s="180"/>
      <c r="F510" s="181"/>
      <c r="G510" s="10"/>
      <c r="H510" s="10"/>
    </row>
    <row r="511" spans="1:8" s="11" customFormat="1" x14ac:dyDescent="0.2">
      <c r="A511" s="3"/>
      <c r="B511" s="13"/>
      <c r="C511" s="154"/>
      <c r="D511" s="173"/>
      <c r="E511" s="180"/>
      <c r="F511" s="181"/>
      <c r="G511" s="10"/>
      <c r="H511" s="10"/>
    </row>
    <row r="512" spans="1:8" s="11" customFormat="1" x14ac:dyDescent="0.2">
      <c r="A512" s="3"/>
      <c r="B512" s="13"/>
      <c r="C512" s="154"/>
      <c r="D512" s="173"/>
      <c r="E512" s="180"/>
      <c r="F512" s="181"/>
      <c r="G512" s="10"/>
      <c r="H512" s="10"/>
    </row>
    <row r="513" spans="1:8" s="11" customFormat="1" x14ac:dyDescent="0.2">
      <c r="A513" s="3"/>
      <c r="B513" s="13"/>
      <c r="C513" s="154"/>
      <c r="D513" s="173"/>
      <c r="E513" s="180"/>
      <c r="F513" s="181"/>
      <c r="G513" s="10"/>
      <c r="H513" s="10"/>
    </row>
    <row r="514" spans="1:8" s="11" customFormat="1" x14ac:dyDescent="0.2">
      <c r="A514" s="3"/>
      <c r="B514" s="13"/>
      <c r="C514" s="154"/>
      <c r="D514" s="173"/>
      <c r="E514" s="180"/>
      <c r="F514" s="181"/>
      <c r="G514" s="10"/>
      <c r="H514" s="10"/>
    </row>
    <row r="515" spans="1:8" s="11" customFormat="1" x14ac:dyDescent="0.2">
      <c r="A515" s="3"/>
      <c r="B515" s="13"/>
      <c r="C515" s="154"/>
      <c r="D515" s="173"/>
      <c r="E515" s="180"/>
      <c r="F515" s="181"/>
      <c r="G515" s="10"/>
      <c r="H515" s="10"/>
    </row>
    <row r="516" spans="1:8" s="11" customFormat="1" x14ac:dyDescent="0.2">
      <c r="A516" s="3"/>
      <c r="B516" s="13"/>
      <c r="C516" s="154"/>
      <c r="D516" s="173"/>
      <c r="E516" s="180"/>
      <c r="F516" s="181"/>
      <c r="G516" s="10"/>
      <c r="H516" s="10"/>
    </row>
    <row r="517" spans="1:8" s="11" customFormat="1" x14ac:dyDescent="0.2">
      <c r="A517" s="3"/>
      <c r="B517" s="13"/>
      <c r="C517" s="154"/>
      <c r="D517" s="173"/>
      <c r="E517" s="180"/>
      <c r="F517" s="181"/>
      <c r="G517" s="10"/>
      <c r="H517" s="10"/>
    </row>
    <row r="518" spans="1:8" s="11" customFormat="1" x14ac:dyDescent="0.2">
      <c r="A518" s="3"/>
      <c r="B518" s="13"/>
      <c r="C518" s="154"/>
      <c r="D518" s="173"/>
      <c r="E518" s="180"/>
      <c r="F518" s="181"/>
      <c r="G518" s="10"/>
      <c r="H518" s="10"/>
    </row>
    <row r="519" spans="1:8" s="11" customFormat="1" x14ac:dyDescent="0.2">
      <c r="A519" s="3"/>
      <c r="B519" s="13"/>
      <c r="C519" s="154"/>
      <c r="D519" s="173"/>
      <c r="E519" s="180"/>
      <c r="F519" s="181"/>
      <c r="G519" s="10"/>
      <c r="H519" s="10"/>
    </row>
    <row r="520" spans="1:8" s="11" customFormat="1" x14ac:dyDescent="0.2">
      <c r="A520" s="3"/>
      <c r="B520" s="13"/>
      <c r="C520" s="154"/>
      <c r="D520" s="173"/>
      <c r="E520" s="180"/>
      <c r="F520" s="181"/>
      <c r="G520" s="10"/>
      <c r="H520" s="10"/>
    </row>
    <row r="521" spans="1:8" s="11" customFormat="1" x14ac:dyDescent="0.2">
      <c r="A521" s="3"/>
      <c r="B521" s="13"/>
      <c r="C521" s="154"/>
      <c r="D521" s="173"/>
      <c r="E521" s="180"/>
      <c r="F521" s="181"/>
      <c r="G521" s="10"/>
      <c r="H521" s="10"/>
    </row>
    <row r="522" spans="1:8" s="11" customFormat="1" x14ac:dyDescent="0.2">
      <c r="A522" s="3"/>
      <c r="B522" s="13"/>
      <c r="C522" s="154"/>
      <c r="D522" s="173"/>
      <c r="E522" s="180"/>
      <c r="F522" s="181"/>
      <c r="G522" s="10"/>
      <c r="H522" s="10"/>
    </row>
    <row r="523" spans="1:8" s="11" customFormat="1" x14ac:dyDescent="0.2">
      <c r="A523" s="3"/>
      <c r="B523" s="13"/>
      <c r="C523" s="154"/>
      <c r="D523" s="173"/>
      <c r="E523" s="180"/>
      <c r="F523" s="181"/>
      <c r="G523" s="10"/>
      <c r="H523" s="10"/>
    </row>
    <row r="524" spans="1:8" s="11" customFormat="1" x14ac:dyDescent="0.2">
      <c r="A524" s="3"/>
      <c r="B524" s="13"/>
      <c r="C524" s="154"/>
      <c r="D524" s="173"/>
      <c r="E524" s="180"/>
      <c r="F524" s="181"/>
      <c r="G524" s="10"/>
      <c r="H524" s="10"/>
    </row>
    <row r="525" spans="1:8" s="11" customFormat="1" x14ac:dyDescent="0.2">
      <c r="A525" s="3"/>
      <c r="B525" s="13"/>
      <c r="C525" s="154"/>
      <c r="D525" s="173"/>
      <c r="E525" s="180"/>
      <c r="F525" s="181"/>
      <c r="G525" s="10"/>
      <c r="H525" s="10"/>
    </row>
    <row r="526" spans="1:8" s="11" customFormat="1" x14ac:dyDescent="0.2">
      <c r="A526" s="3"/>
      <c r="B526" s="13"/>
      <c r="C526" s="154"/>
      <c r="D526" s="173"/>
      <c r="E526" s="180"/>
      <c r="F526" s="181"/>
      <c r="G526" s="10"/>
      <c r="H526" s="10"/>
    </row>
    <row r="527" spans="1:8" s="11" customFormat="1" x14ac:dyDescent="0.2">
      <c r="A527" s="3"/>
      <c r="B527" s="13"/>
      <c r="C527" s="154"/>
      <c r="D527" s="173"/>
      <c r="E527" s="180"/>
      <c r="F527" s="181"/>
      <c r="G527" s="10"/>
      <c r="H527" s="10"/>
    </row>
    <row r="528" spans="1:8" s="11" customFormat="1" x14ac:dyDescent="0.2">
      <c r="A528" s="3"/>
      <c r="B528" s="13"/>
      <c r="C528" s="154"/>
      <c r="D528" s="173"/>
      <c r="E528" s="180"/>
      <c r="F528" s="181"/>
      <c r="G528" s="10"/>
      <c r="H528" s="10"/>
    </row>
    <row r="529" spans="1:8" s="11" customFormat="1" x14ac:dyDescent="0.2">
      <c r="A529" s="3"/>
      <c r="B529" s="13"/>
      <c r="C529" s="154"/>
      <c r="D529" s="173"/>
      <c r="E529" s="180"/>
      <c r="F529" s="181"/>
      <c r="G529" s="10"/>
      <c r="H529" s="10"/>
    </row>
    <row r="530" spans="1:8" s="11" customFormat="1" x14ac:dyDescent="0.2">
      <c r="A530" s="3"/>
      <c r="B530" s="13"/>
      <c r="C530" s="154"/>
      <c r="D530" s="173"/>
      <c r="E530" s="180"/>
      <c r="F530" s="181"/>
      <c r="G530" s="10"/>
      <c r="H530" s="10"/>
    </row>
    <row r="531" spans="1:8" s="11" customFormat="1" x14ac:dyDescent="0.2">
      <c r="A531" s="3"/>
      <c r="B531" s="13"/>
      <c r="C531" s="154"/>
      <c r="D531" s="173"/>
      <c r="E531" s="180"/>
      <c r="F531" s="181"/>
      <c r="G531" s="10"/>
      <c r="H531" s="10"/>
    </row>
    <row r="532" spans="1:8" s="11" customFormat="1" x14ac:dyDescent="0.2">
      <c r="A532" s="3"/>
      <c r="B532" s="13"/>
      <c r="C532" s="154"/>
      <c r="D532" s="173"/>
      <c r="E532" s="180"/>
      <c r="F532" s="181"/>
      <c r="G532" s="10"/>
      <c r="H532" s="10"/>
    </row>
    <row r="533" spans="1:8" s="11" customFormat="1" x14ac:dyDescent="0.2">
      <c r="A533" s="3"/>
      <c r="B533" s="13"/>
      <c r="C533" s="154"/>
      <c r="D533" s="173"/>
      <c r="E533" s="180"/>
      <c r="F533" s="181"/>
      <c r="G533" s="10"/>
      <c r="H533" s="10"/>
    </row>
    <row r="534" spans="1:8" s="11" customFormat="1" x14ac:dyDescent="0.2">
      <c r="A534" s="3"/>
      <c r="B534" s="13"/>
      <c r="C534" s="154"/>
      <c r="D534" s="173"/>
      <c r="E534" s="180"/>
      <c r="F534" s="181"/>
      <c r="G534" s="10"/>
      <c r="H534" s="10"/>
    </row>
    <row r="535" spans="1:8" s="11" customFormat="1" x14ac:dyDescent="0.2">
      <c r="A535" s="3"/>
      <c r="B535" s="13"/>
      <c r="C535" s="154"/>
      <c r="D535" s="173"/>
      <c r="E535" s="180"/>
      <c r="F535" s="181"/>
      <c r="G535" s="10"/>
      <c r="H535" s="10"/>
    </row>
    <row r="536" spans="1:8" s="11" customFormat="1" x14ac:dyDescent="0.2">
      <c r="A536" s="3"/>
      <c r="B536" s="13"/>
      <c r="C536" s="154"/>
      <c r="D536" s="173"/>
      <c r="E536" s="180"/>
      <c r="F536" s="181"/>
      <c r="G536" s="10"/>
      <c r="H536" s="10"/>
    </row>
    <row r="537" spans="1:8" s="11" customFormat="1" x14ac:dyDescent="0.2">
      <c r="A537" s="3"/>
      <c r="B537" s="13"/>
      <c r="C537" s="154"/>
      <c r="D537" s="173"/>
      <c r="E537" s="180"/>
      <c r="F537" s="181"/>
      <c r="G537" s="10"/>
      <c r="H537" s="10"/>
    </row>
    <row r="538" spans="1:8" s="11" customFormat="1" x14ac:dyDescent="0.2">
      <c r="A538" s="3"/>
      <c r="B538" s="13"/>
      <c r="C538" s="154"/>
      <c r="D538" s="173"/>
      <c r="E538" s="180"/>
      <c r="F538" s="181"/>
      <c r="G538" s="10"/>
      <c r="H538" s="10"/>
    </row>
    <row r="539" spans="1:8" s="11" customFormat="1" x14ac:dyDescent="0.2">
      <c r="A539" s="3"/>
      <c r="B539" s="13"/>
      <c r="C539" s="154"/>
      <c r="D539" s="173"/>
      <c r="E539" s="180"/>
      <c r="F539" s="181"/>
      <c r="G539" s="10"/>
      <c r="H539" s="10"/>
    </row>
    <row r="540" spans="1:8" s="11" customFormat="1" x14ac:dyDescent="0.2">
      <c r="A540" s="3"/>
      <c r="B540" s="13"/>
      <c r="C540" s="154"/>
      <c r="D540" s="173"/>
      <c r="E540" s="180"/>
      <c r="F540" s="181"/>
      <c r="G540" s="10"/>
      <c r="H540" s="10"/>
    </row>
    <row r="541" spans="1:8" s="11" customFormat="1" x14ac:dyDescent="0.2">
      <c r="A541" s="3"/>
      <c r="B541" s="13"/>
      <c r="C541" s="154"/>
      <c r="D541" s="173"/>
      <c r="E541" s="180"/>
      <c r="F541" s="181"/>
      <c r="G541" s="10"/>
      <c r="H541" s="10"/>
    </row>
    <row r="542" spans="1:8" s="11" customFormat="1" x14ac:dyDescent="0.2">
      <c r="A542" s="3"/>
      <c r="B542" s="13"/>
      <c r="C542" s="154"/>
      <c r="D542" s="173"/>
      <c r="E542" s="180"/>
      <c r="F542" s="181"/>
      <c r="G542" s="10"/>
      <c r="H542" s="10"/>
    </row>
    <row r="543" spans="1:8" s="11" customFormat="1" x14ac:dyDescent="0.2">
      <c r="A543" s="3"/>
      <c r="B543" s="13"/>
      <c r="C543" s="154"/>
      <c r="D543" s="173"/>
      <c r="E543" s="180"/>
      <c r="F543" s="181"/>
      <c r="G543" s="10"/>
      <c r="H543" s="10"/>
    </row>
    <row r="544" spans="1:8" s="11" customFormat="1" x14ac:dyDescent="0.2">
      <c r="A544" s="3"/>
      <c r="B544" s="13"/>
      <c r="C544" s="154"/>
      <c r="D544" s="173"/>
      <c r="E544" s="180"/>
      <c r="F544" s="181"/>
      <c r="G544" s="10"/>
      <c r="H544" s="10"/>
    </row>
    <row r="545" spans="1:8" s="11" customFormat="1" x14ac:dyDescent="0.2">
      <c r="A545" s="3"/>
      <c r="B545" s="13"/>
      <c r="C545" s="154"/>
      <c r="D545" s="173"/>
      <c r="E545" s="180"/>
      <c r="F545" s="181"/>
      <c r="G545" s="10"/>
      <c r="H545" s="10"/>
    </row>
    <row r="546" spans="1:8" s="11" customFormat="1" x14ac:dyDescent="0.2">
      <c r="A546" s="3"/>
      <c r="B546" s="13"/>
      <c r="C546" s="154"/>
      <c r="D546" s="173"/>
      <c r="E546" s="180"/>
      <c r="F546" s="181"/>
      <c r="G546" s="10"/>
      <c r="H546" s="10"/>
    </row>
    <row r="547" spans="1:8" s="11" customFormat="1" x14ac:dyDescent="0.2">
      <c r="A547" s="3"/>
      <c r="B547" s="13"/>
      <c r="C547" s="154"/>
      <c r="D547" s="173"/>
      <c r="E547" s="180"/>
      <c r="F547" s="181"/>
      <c r="G547" s="10"/>
      <c r="H547" s="10"/>
    </row>
    <row r="548" spans="1:8" s="11" customFormat="1" x14ac:dyDescent="0.2">
      <c r="A548" s="3"/>
      <c r="B548" s="13"/>
      <c r="C548" s="154"/>
      <c r="D548" s="173"/>
      <c r="E548" s="180"/>
      <c r="F548" s="181"/>
      <c r="G548" s="10"/>
      <c r="H548" s="10"/>
    </row>
    <row r="549" spans="1:8" s="11" customFormat="1" x14ac:dyDescent="0.2">
      <c r="A549" s="3"/>
      <c r="B549" s="13"/>
      <c r="C549" s="154"/>
      <c r="D549" s="173"/>
      <c r="E549" s="180"/>
      <c r="F549" s="181"/>
      <c r="G549" s="10"/>
      <c r="H549" s="10"/>
    </row>
    <row r="550" spans="1:8" s="11" customFormat="1" x14ac:dyDescent="0.2">
      <c r="A550" s="3"/>
      <c r="B550" s="13"/>
      <c r="C550" s="154"/>
      <c r="D550" s="173"/>
      <c r="E550" s="180"/>
      <c r="F550" s="181"/>
      <c r="G550" s="10"/>
      <c r="H550" s="10"/>
    </row>
    <row r="551" spans="1:8" s="11" customFormat="1" x14ac:dyDescent="0.2">
      <c r="A551" s="3"/>
      <c r="B551" s="13"/>
      <c r="C551" s="154"/>
      <c r="D551" s="173"/>
      <c r="E551" s="180"/>
      <c r="F551" s="181"/>
      <c r="G551" s="10"/>
      <c r="H551" s="10"/>
    </row>
    <row r="552" spans="1:8" s="11" customFormat="1" x14ac:dyDescent="0.2">
      <c r="A552" s="3"/>
      <c r="B552" s="13"/>
      <c r="C552" s="154"/>
      <c r="D552" s="173"/>
      <c r="E552" s="180"/>
      <c r="F552" s="181"/>
      <c r="G552" s="10"/>
      <c r="H552" s="10"/>
    </row>
    <row r="553" spans="1:8" s="11" customFormat="1" x14ac:dyDescent="0.2">
      <c r="A553" s="3"/>
      <c r="B553" s="13"/>
      <c r="C553" s="154"/>
      <c r="D553" s="173"/>
      <c r="E553" s="180"/>
      <c r="F553" s="181"/>
      <c r="G553" s="10"/>
      <c r="H553" s="10"/>
    </row>
    <row r="554" spans="1:8" s="11" customFormat="1" x14ac:dyDescent="0.2">
      <c r="A554" s="3"/>
      <c r="B554" s="13"/>
      <c r="C554" s="154"/>
      <c r="D554" s="173"/>
      <c r="E554" s="180"/>
      <c r="F554" s="181"/>
      <c r="G554" s="10"/>
      <c r="H554" s="10"/>
    </row>
    <row r="555" spans="1:8" s="11" customFormat="1" x14ac:dyDescent="0.2">
      <c r="A555" s="3"/>
      <c r="B555" s="13"/>
      <c r="C555" s="154"/>
      <c r="D555" s="173"/>
      <c r="E555" s="180"/>
      <c r="F555" s="181"/>
      <c r="G555" s="10"/>
      <c r="H555" s="10"/>
    </row>
    <row r="556" spans="1:8" s="11" customFormat="1" x14ac:dyDescent="0.2">
      <c r="A556" s="3"/>
      <c r="B556" s="13"/>
      <c r="C556" s="154"/>
      <c r="D556" s="173"/>
      <c r="E556" s="180"/>
      <c r="F556" s="181"/>
      <c r="G556" s="10"/>
      <c r="H556" s="10"/>
    </row>
    <row r="557" spans="1:8" s="11" customFormat="1" x14ac:dyDescent="0.2">
      <c r="A557" s="3"/>
      <c r="B557" s="13"/>
      <c r="C557" s="154"/>
      <c r="D557" s="173"/>
      <c r="E557" s="180"/>
      <c r="F557" s="181"/>
      <c r="G557" s="10"/>
      <c r="H557" s="10"/>
    </row>
    <row r="558" spans="1:8" s="11" customFormat="1" x14ac:dyDescent="0.2">
      <c r="A558" s="3"/>
      <c r="B558" s="13"/>
      <c r="C558" s="154"/>
      <c r="D558" s="173"/>
      <c r="E558" s="180"/>
      <c r="F558" s="181"/>
      <c r="G558" s="10"/>
      <c r="H558" s="10"/>
    </row>
    <row r="559" spans="1:8" s="11" customFormat="1" x14ac:dyDescent="0.2">
      <c r="A559" s="3"/>
      <c r="B559" s="13"/>
      <c r="C559" s="154"/>
      <c r="D559" s="173"/>
      <c r="E559" s="180"/>
      <c r="F559" s="181"/>
      <c r="G559" s="10"/>
      <c r="H559" s="10"/>
    </row>
    <row r="560" spans="1:8" s="11" customFormat="1" x14ac:dyDescent="0.2">
      <c r="A560" s="3"/>
      <c r="B560" s="13"/>
      <c r="C560" s="154"/>
      <c r="D560" s="173"/>
      <c r="E560" s="180"/>
      <c r="F560" s="181"/>
      <c r="G560" s="10"/>
      <c r="H560" s="10"/>
    </row>
    <row r="561" spans="1:8" s="11" customFormat="1" x14ac:dyDescent="0.2">
      <c r="A561" s="3"/>
      <c r="B561" s="13"/>
      <c r="C561" s="154"/>
      <c r="D561" s="173"/>
      <c r="E561" s="180"/>
      <c r="F561" s="181"/>
      <c r="G561" s="10"/>
      <c r="H561" s="10"/>
    </row>
    <row r="562" spans="1:8" s="11" customFormat="1" x14ac:dyDescent="0.2">
      <c r="A562" s="3"/>
      <c r="B562" s="13"/>
      <c r="C562" s="154"/>
      <c r="D562" s="173"/>
      <c r="E562" s="180"/>
      <c r="F562" s="181"/>
      <c r="G562" s="10"/>
      <c r="H562" s="10"/>
    </row>
    <row r="563" spans="1:8" s="11" customFormat="1" x14ac:dyDescent="0.2">
      <c r="A563" s="3"/>
      <c r="B563" s="13"/>
      <c r="C563" s="154"/>
      <c r="D563" s="173"/>
      <c r="E563" s="180"/>
      <c r="F563" s="181"/>
      <c r="G563" s="10"/>
      <c r="H563" s="10"/>
    </row>
    <row r="564" spans="1:8" s="11" customFormat="1" x14ac:dyDescent="0.2">
      <c r="A564" s="3"/>
      <c r="B564" s="13"/>
      <c r="C564" s="154"/>
      <c r="D564" s="173"/>
      <c r="E564" s="180"/>
      <c r="F564" s="181"/>
      <c r="G564" s="10"/>
      <c r="H564" s="10"/>
    </row>
    <row r="565" spans="1:8" s="11" customFormat="1" x14ac:dyDescent="0.2">
      <c r="A565" s="3"/>
      <c r="B565" s="13"/>
      <c r="C565" s="154"/>
      <c r="D565" s="173"/>
      <c r="E565" s="180"/>
      <c r="F565" s="181"/>
      <c r="G565" s="10"/>
      <c r="H565" s="10"/>
    </row>
    <row r="566" spans="1:8" s="11" customFormat="1" x14ac:dyDescent="0.2">
      <c r="A566" s="3"/>
      <c r="B566" s="13"/>
      <c r="C566" s="154"/>
      <c r="D566" s="173"/>
      <c r="E566" s="180"/>
      <c r="F566" s="181"/>
      <c r="G566" s="10"/>
      <c r="H566" s="10"/>
    </row>
    <row r="567" spans="1:8" s="11" customFormat="1" x14ac:dyDescent="0.2">
      <c r="A567" s="3"/>
      <c r="B567" s="13"/>
      <c r="C567" s="154"/>
      <c r="D567" s="173"/>
      <c r="E567" s="180"/>
      <c r="F567" s="181"/>
      <c r="G567" s="10"/>
      <c r="H567" s="10"/>
    </row>
    <row r="568" spans="1:8" s="11" customFormat="1" x14ac:dyDescent="0.2">
      <c r="A568" s="3"/>
      <c r="B568" s="13"/>
      <c r="C568" s="154"/>
      <c r="D568" s="173"/>
      <c r="E568" s="180"/>
      <c r="F568" s="181"/>
      <c r="G568" s="10"/>
      <c r="H568" s="10"/>
    </row>
    <row r="569" spans="1:8" s="11" customFormat="1" x14ac:dyDescent="0.2">
      <c r="A569" s="3"/>
      <c r="B569" s="13"/>
      <c r="C569" s="154"/>
      <c r="D569" s="173"/>
      <c r="E569" s="180"/>
      <c r="F569" s="181"/>
      <c r="G569" s="10"/>
      <c r="H569" s="10"/>
    </row>
    <row r="570" spans="1:8" s="11" customFormat="1" x14ac:dyDescent="0.2">
      <c r="A570" s="3"/>
      <c r="B570" s="13"/>
      <c r="C570" s="154"/>
      <c r="D570" s="173"/>
      <c r="E570" s="180"/>
      <c r="F570" s="181"/>
      <c r="G570" s="10"/>
      <c r="H570" s="10"/>
    </row>
    <row r="571" spans="1:8" s="11" customFormat="1" x14ac:dyDescent="0.2">
      <c r="A571" s="3"/>
      <c r="B571" s="13"/>
      <c r="C571" s="154"/>
      <c r="D571" s="173"/>
      <c r="E571" s="180"/>
      <c r="F571" s="181"/>
      <c r="G571" s="10"/>
      <c r="H571" s="10"/>
    </row>
    <row r="572" spans="1:8" s="11" customFormat="1" x14ac:dyDescent="0.2">
      <c r="A572" s="3"/>
      <c r="B572" s="13"/>
      <c r="C572" s="154"/>
      <c r="D572" s="173"/>
      <c r="E572" s="180"/>
      <c r="F572" s="181"/>
      <c r="G572" s="10"/>
      <c r="H572" s="10"/>
    </row>
    <row r="573" spans="1:8" s="11" customFormat="1" x14ac:dyDescent="0.2">
      <c r="A573" s="3"/>
      <c r="B573" s="13"/>
      <c r="C573" s="154"/>
      <c r="D573" s="173"/>
      <c r="E573" s="180"/>
      <c r="F573" s="181"/>
      <c r="G573" s="10"/>
      <c r="H573" s="10"/>
    </row>
    <row r="574" spans="1:8" s="11" customFormat="1" x14ac:dyDescent="0.2">
      <c r="A574" s="3"/>
      <c r="B574" s="13"/>
      <c r="C574" s="154"/>
      <c r="D574" s="173"/>
      <c r="E574" s="180"/>
      <c r="F574" s="181"/>
      <c r="G574" s="10"/>
      <c r="H574" s="10"/>
    </row>
    <row r="575" spans="1:8" s="11" customFormat="1" x14ac:dyDescent="0.2">
      <c r="A575" s="3"/>
      <c r="B575" s="13"/>
      <c r="C575" s="154"/>
      <c r="D575" s="173"/>
      <c r="E575" s="180"/>
      <c r="F575" s="181"/>
      <c r="G575" s="10"/>
      <c r="H575" s="10"/>
    </row>
    <row r="576" spans="1:8" s="11" customFormat="1" x14ac:dyDescent="0.2">
      <c r="A576" s="3"/>
      <c r="B576" s="13"/>
      <c r="C576" s="154"/>
      <c r="D576" s="173"/>
      <c r="E576" s="180"/>
      <c r="F576" s="181"/>
      <c r="G576" s="10"/>
      <c r="H576" s="10"/>
    </row>
    <row r="577" spans="1:8" s="11" customFormat="1" x14ac:dyDescent="0.2">
      <c r="A577" s="3"/>
      <c r="B577" s="13"/>
      <c r="C577" s="154"/>
      <c r="D577" s="173"/>
      <c r="E577" s="180"/>
      <c r="F577" s="181"/>
      <c r="G577" s="10"/>
      <c r="H577" s="10"/>
    </row>
    <row r="578" spans="1:8" s="11" customFormat="1" x14ac:dyDescent="0.2">
      <c r="A578" s="3"/>
      <c r="B578" s="13"/>
      <c r="C578" s="154"/>
      <c r="D578" s="173"/>
      <c r="E578" s="180"/>
      <c r="F578" s="181"/>
      <c r="G578" s="10"/>
      <c r="H578" s="10"/>
    </row>
    <row r="579" spans="1:8" s="11" customFormat="1" x14ac:dyDescent="0.2">
      <c r="A579" s="3"/>
      <c r="B579" s="13"/>
      <c r="C579" s="154"/>
      <c r="D579" s="173"/>
      <c r="E579" s="180"/>
      <c r="F579" s="181"/>
      <c r="G579" s="10"/>
      <c r="H579" s="10"/>
    </row>
    <row r="580" spans="1:8" s="11" customFormat="1" x14ac:dyDescent="0.2">
      <c r="A580" s="3"/>
      <c r="B580" s="13"/>
      <c r="C580" s="154"/>
      <c r="D580" s="173"/>
      <c r="E580" s="180"/>
      <c r="F580" s="181"/>
      <c r="G580" s="10"/>
      <c r="H580" s="10"/>
    </row>
    <row r="581" spans="1:8" s="11" customFormat="1" x14ac:dyDescent="0.2">
      <c r="A581" s="3"/>
      <c r="B581" s="13"/>
      <c r="C581" s="154"/>
      <c r="D581" s="173"/>
      <c r="E581" s="180"/>
      <c r="F581" s="181"/>
      <c r="G581" s="10"/>
      <c r="H581" s="10"/>
    </row>
    <row r="582" spans="1:8" s="11" customFormat="1" x14ac:dyDescent="0.2">
      <c r="A582" s="3"/>
      <c r="B582" s="13"/>
      <c r="C582" s="154"/>
      <c r="D582" s="173"/>
      <c r="E582" s="180"/>
      <c r="F582" s="181"/>
      <c r="G582" s="10"/>
      <c r="H582" s="10"/>
    </row>
    <row r="583" spans="1:8" s="11" customFormat="1" x14ac:dyDescent="0.2">
      <c r="A583" s="3"/>
      <c r="B583" s="13"/>
      <c r="C583" s="154"/>
      <c r="D583" s="173"/>
      <c r="E583" s="180"/>
      <c r="F583" s="181"/>
      <c r="G583" s="10"/>
      <c r="H583" s="10"/>
    </row>
    <row r="584" spans="1:8" s="11" customFormat="1" x14ac:dyDescent="0.2">
      <c r="A584" s="3"/>
      <c r="B584" s="13"/>
      <c r="C584" s="154"/>
      <c r="D584" s="173"/>
      <c r="E584" s="180"/>
      <c r="F584" s="181"/>
      <c r="G584" s="10"/>
      <c r="H584" s="10"/>
    </row>
    <row r="585" spans="1:8" s="11" customFormat="1" x14ac:dyDescent="0.2">
      <c r="A585" s="3"/>
      <c r="B585" s="13"/>
      <c r="C585" s="154"/>
      <c r="D585" s="173"/>
      <c r="E585" s="180"/>
      <c r="F585" s="181"/>
      <c r="G585" s="10"/>
      <c r="H585" s="10"/>
    </row>
    <row r="586" spans="1:8" s="11" customFormat="1" x14ac:dyDescent="0.2">
      <c r="A586" s="3"/>
      <c r="B586" s="13"/>
      <c r="C586" s="154"/>
      <c r="D586" s="173"/>
      <c r="E586" s="180"/>
      <c r="F586" s="181"/>
      <c r="G586" s="10"/>
      <c r="H586" s="10"/>
    </row>
    <row r="587" spans="1:8" s="11" customFormat="1" x14ac:dyDescent="0.2">
      <c r="A587" s="3"/>
      <c r="B587" s="13"/>
      <c r="C587" s="154"/>
      <c r="D587" s="173"/>
      <c r="E587" s="180"/>
      <c r="F587" s="181"/>
      <c r="G587" s="10"/>
      <c r="H587" s="10"/>
    </row>
    <row r="588" spans="1:8" s="11" customFormat="1" x14ac:dyDescent="0.2">
      <c r="A588" s="3"/>
      <c r="B588" s="13"/>
      <c r="C588" s="154"/>
      <c r="D588" s="173"/>
      <c r="E588" s="180"/>
      <c r="F588" s="181"/>
      <c r="G588" s="10"/>
      <c r="H588" s="10"/>
    </row>
    <row r="589" spans="1:8" s="11" customFormat="1" x14ac:dyDescent="0.2">
      <c r="A589" s="3"/>
      <c r="B589" s="13"/>
      <c r="C589" s="154"/>
      <c r="D589" s="173"/>
      <c r="E589" s="180"/>
      <c r="F589" s="181"/>
      <c r="G589" s="10"/>
      <c r="H589" s="10"/>
    </row>
    <row r="590" spans="1:8" s="11" customFormat="1" x14ac:dyDescent="0.2">
      <c r="A590" s="3"/>
      <c r="B590" s="13"/>
      <c r="C590" s="154"/>
      <c r="D590" s="173"/>
      <c r="E590" s="180"/>
      <c r="F590" s="181"/>
      <c r="G590" s="10"/>
      <c r="H590" s="10"/>
    </row>
    <row r="591" spans="1:8" s="11" customFormat="1" x14ac:dyDescent="0.2">
      <c r="A591" s="3"/>
      <c r="B591" s="13"/>
      <c r="C591" s="154"/>
      <c r="D591" s="173"/>
      <c r="E591" s="180"/>
      <c r="F591" s="181"/>
      <c r="G591" s="10"/>
      <c r="H591" s="10"/>
    </row>
    <row r="592" spans="1:8" s="11" customFormat="1" x14ac:dyDescent="0.2">
      <c r="A592" s="3"/>
      <c r="B592" s="13"/>
      <c r="C592" s="154"/>
      <c r="D592" s="173"/>
      <c r="E592" s="180"/>
      <c r="F592" s="181"/>
      <c r="G592" s="10"/>
      <c r="H592" s="10"/>
    </row>
    <row r="593" spans="1:8" s="11" customFormat="1" x14ac:dyDescent="0.2">
      <c r="A593" s="3"/>
      <c r="B593" s="13"/>
      <c r="C593" s="154"/>
      <c r="D593" s="173"/>
      <c r="E593" s="180"/>
      <c r="F593" s="181"/>
      <c r="G593" s="10"/>
      <c r="H593" s="10"/>
    </row>
    <row r="594" spans="1:8" s="11" customFormat="1" x14ac:dyDescent="0.2">
      <c r="A594" s="3"/>
      <c r="B594" s="13"/>
      <c r="C594" s="154"/>
      <c r="D594" s="173"/>
      <c r="E594" s="180"/>
      <c r="F594" s="181"/>
      <c r="G594" s="10"/>
      <c r="H594" s="10"/>
    </row>
    <row r="595" spans="1:8" s="11" customFormat="1" x14ac:dyDescent="0.2">
      <c r="A595" s="3"/>
      <c r="B595" s="13"/>
      <c r="C595" s="154"/>
      <c r="D595" s="173"/>
      <c r="E595" s="180"/>
      <c r="F595" s="181"/>
      <c r="G595" s="10"/>
      <c r="H595" s="10"/>
    </row>
    <row r="596" spans="1:8" s="11" customFormat="1" x14ac:dyDescent="0.2">
      <c r="A596" s="3"/>
      <c r="B596" s="13"/>
      <c r="C596" s="154"/>
      <c r="D596" s="173"/>
      <c r="E596" s="180"/>
      <c r="F596" s="181"/>
      <c r="G596" s="10"/>
      <c r="H596" s="10"/>
    </row>
    <row r="597" spans="1:8" s="11" customFormat="1" x14ac:dyDescent="0.2">
      <c r="A597" s="3"/>
      <c r="B597" s="13"/>
      <c r="C597" s="154"/>
      <c r="D597" s="173"/>
      <c r="E597" s="180"/>
      <c r="F597" s="181"/>
      <c r="G597" s="10"/>
      <c r="H597" s="10"/>
    </row>
    <row r="598" spans="1:8" s="11" customFormat="1" x14ac:dyDescent="0.2">
      <c r="A598" s="3"/>
      <c r="B598" s="13"/>
      <c r="C598" s="154"/>
      <c r="D598" s="173"/>
      <c r="E598" s="180"/>
      <c r="F598" s="181"/>
      <c r="G598" s="10"/>
      <c r="H598" s="10"/>
    </row>
    <row r="599" spans="1:8" s="11" customFormat="1" x14ac:dyDescent="0.2">
      <c r="A599" s="3"/>
      <c r="B599" s="13"/>
      <c r="C599" s="154"/>
      <c r="D599" s="173"/>
      <c r="E599" s="180"/>
      <c r="F599" s="181"/>
      <c r="G599" s="10"/>
      <c r="H599" s="10"/>
    </row>
    <row r="600" spans="1:8" s="11" customFormat="1" x14ac:dyDescent="0.2">
      <c r="A600" s="3"/>
      <c r="B600" s="13"/>
      <c r="C600" s="154"/>
      <c r="D600" s="173"/>
      <c r="E600" s="180"/>
      <c r="F600" s="181"/>
      <c r="G600" s="10"/>
      <c r="H600" s="10"/>
    </row>
    <row r="601" spans="1:8" s="11" customFormat="1" x14ac:dyDescent="0.2">
      <c r="A601" s="3"/>
      <c r="B601" s="13"/>
      <c r="C601" s="154"/>
      <c r="D601" s="173"/>
      <c r="E601" s="180"/>
      <c r="F601" s="181"/>
      <c r="G601" s="10"/>
      <c r="H601" s="10"/>
    </row>
    <row r="602" spans="1:8" s="11" customFormat="1" x14ac:dyDescent="0.2">
      <c r="A602" s="3"/>
      <c r="B602" s="13"/>
      <c r="C602" s="154"/>
      <c r="D602" s="173"/>
      <c r="E602" s="180"/>
      <c r="F602" s="181"/>
      <c r="G602" s="10"/>
      <c r="H602" s="10"/>
    </row>
    <row r="603" spans="1:8" s="11" customFormat="1" x14ac:dyDescent="0.2">
      <c r="A603" s="3"/>
      <c r="B603" s="13"/>
      <c r="C603" s="154"/>
      <c r="D603" s="173"/>
      <c r="E603" s="180"/>
      <c r="F603" s="181"/>
      <c r="G603" s="10"/>
      <c r="H603" s="10"/>
    </row>
    <row r="604" spans="1:8" s="11" customFormat="1" x14ac:dyDescent="0.2">
      <c r="A604" s="3"/>
      <c r="B604" s="13"/>
      <c r="C604" s="154"/>
      <c r="D604" s="173"/>
      <c r="E604" s="180"/>
      <c r="F604" s="181"/>
      <c r="G604" s="10"/>
      <c r="H604" s="10"/>
    </row>
    <row r="605" spans="1:8" s="11" customFormat="1" x14ac:dyDescent="0.2">
      <c r="A605" s="3"/>
      <c r="B605" s="13"/>
      <c r="C605" s="154"/>
      <c r="D605" s="173"/>
      <c r="E605" s="180"/>
      <c r="F605" s="181"/>
      <c r="G605" s="10"/>
      <c r="H605" s="10"/>
    </row>
    <row r="606" spans="1:8" s="11" customFormat="1" x14ac:dyDescent="0.2">
      <c r="A606" s="3"/>
      <c r="B606" s="13"/>
      <c r="C606" s="154"/>
      <c r="D606" s="173"/>
      <c r="E606" s="180"/>
      <c r="F606" s="181"/>
      <c r="G606" s="10"/>
      <c r="H606" s="10"/>
    </row>
    <row r="607" spans="1:8" s="11" customFormat="1" x14ac:dyDescent="0.2">
      <c r="A607" s="3"/>
      <c r="B607" s="13"/>
      <c r="C607" s="154"/>
      <c r="D607" s="173"/>
      <c r="E607" s="180"/>
      <c r="F607" s="181"/>
      <c r="G607" s="10"/>
      <c r="H607" s="10"/>
    </row>
    <row r="608" spans="1:8" s="11" customFormat="1" x14ac:dyDescent="0.2">
      <c r="A608" s="3"/>
      <c r="B608" s="13"/>
      <c r="C608" s="154"/>
      <c r="D608" s="173"/>
      <c r="E608" s="180"/>
      <c r="F608" s="181"/>
      <c r="G608" s="10"/>
      <c r="H608" s="10"/>
    </row>
    <row r="609" spans="1:8" s="11" customFormat="1" x14ac:dyDescent="0.2">
      <c r="A609" s="3"/>
      <c r="B609" s="13"/>
      <c r="C609" s="154"/>
      <c r="D609" s="173"/>
      <c r="E609" s="180"/>
      <c r="F609" s="181"/>
      <c r="G609" s="10"/>
      <c r="H609" s="10"/>
    </row>
    <row r="610" spans="1:8" s="11" customFormat="1" x14ac:dyDescent="0.2">
      <c r="A610" s="3"/>
      <c r="B610" s="13"/>
      <c r="C610" s="154"/>
      <c r="D610" s="173"/>
      <c r="E610" s="180"/>
      <c r="F610" s="181"/>
      <c r="G610" s="10"/>
      <c r="H610" s="10"/>
    </row>
    <row r="611" spans="1:8" s="11" customFormat="1" x14ac:dyDescent="0.2">
      <c r="A611" s="3"/>
      <c r="B611" s="13"/>
      <c r="C611" s="154"/>
      <c r="D611" s="173"/>
      <c r="E611" s="180"/>
      <c r="F611" s="181"/>
      <c r="G611" s="10"/>
      <c r="H611" s="10"/>
    </row>
    <row r="612" spans="1:8" s="11" customFormat="1" x14ac:dyDescent="0.2">
      <c r="A612" s="3"/>
      <c r="B612" s="13"/>
      <c r="C612" s="154"/>
      <c r="D612" s="173"/>
      <c r="E612" s="180"/>
      <c r="F612" s="181"/>
      <c r="G612" s="10"/>
      <c r="H612" s="10"/>
    </row>
    <row r="613" spans="1:8" s="11" customFormat="1" x14ac:dyDescent="0.2">
      <c r="A613" s="3"/>
      <c r="B613" s="13"/>
      <c r="C613" s="154"/>
      <c r="D613" s="173"/>
      <c r="E613" s="180"/>
      <c r="F613" s="181"/>
      <c r="G613" s="10"/>
      <c r="H613" s="10"/>
    </row>
    <row r="614" spans="1:8" s="11" customFormat="1" x14ac:dyDescent="0.2">
      <c r="A614" s="3"/>
      <c r="B614" s="13"/>
      <c r="C614" s="154"/>
      <c r="D614" s="173"/>
      <c r="E614" s="180"/>
      <c r="F614" s="181"/>
      <c r="G614" s="10"/>
      <c r="H614" s="10"/>
    </row>
    <row r="615" spans="1:8" s="11" customFormat="1" x14ac:dyDescent="0.2">
      <c r="A615" s="3"/>
      <c r="B615" s="13"/>
      <c r="C615" s="154"/>
      <c r="D615" s="173"/>
      <c r="E615" s="180"/>
      <c r="F615" s="181"/>
      <c r="G615" s="10"/>
      <c r="H615" s="10"/>
    </row>
    <row r="616" spans="1:8" s="11" customFormat="1" x14ac:dyDescent="0.2">
      <c r="A616" s="3"/>
      <c r="B616" s="13"/>
      <c r="C616" s="154"/>
      <c r="D616" s="173"/>
      <c r="E616" s="180"/>
      <c r="F616" s="181"/>
      <c r="G616" s="10"/>
      <c r="H616" s="10"/>
    </row>
    <row r="617" spans="1:8" s="11" customFormat="1" x14ac:dyDescent="0.2">
      <c r="A617" s="3"/>
      <c r="B617" s="13"/>
      <c r="C617" s="154"/>
      <c r="D617" s="173"/>
      <c r="E617" s="180"/>
      <c r="F617" s="181"/>
      <c r="G617" s="10"/>
      <c r="H617" s="10"/>
    </row>
    <row r="618" spans="1:8" s="11" customFormat="1" x14ac:dyDescent="0.2">
      <c r="A618" s="3"/>
      <c r="B618" s="13"/>
      <c r="C618" s="154"/>
      <c r="D618" s="173"/>
      <c r="E618" s="180"/>
      <c r="F618" s="181"/>
      <c r="G618" s="10"/>
      <c r="H618" s="10"/>
    </row>
    <row r="619" spans="1:8" s="11" customFormat="1" x14ac:dyDescent="0.2">
      <c r="A619" s="3"/>
      <c r="B619" s="13"/>
      <c r="C619" s="154"/>
      <c r="D619" s="173"/>
      <c r="E619" s="180"/>
      <c r="F619" s="181"/>
      <c r="G619" s="10"/>
      <c r="H619" s="10"/>
    </row>
    <row r="620" spans="1:8" s="11" customFormat="1" x14ac:dyDescent="0.2">
      <c r="A620" s="3"/>
      <c r="B620" s="13"/>
      <c r="C620" s="154"/>
      <c r="D620" s="173"/>
      <c r="E620" s="180"/>
      <c r="F620" s="181"/>
      <c r="G620" s="10"/>
      <c r="H620" s="10"/>
    </row>
    <row r="621" spans="1:8" s="11" customFormat="1" x14ac:dyDescent="0.2">
      <c r="A621" s="3"/>
      <c r="B621" s="13"/>
      <c r="C621" s="154"/>
      <c r="D621" s="173"/>
      <c r="E621" s="180"/>
      <c r="F621" s="181"/>
      <c r="G621" s="10"/>
      <c r="H621" s="10"/>
    </row>
    <row r="622" spans="1:8" s="11" customFormat="1" x14ac:dyDescent="0.2">
      <c r="A622" s="3"/>
      <c r="B622" s="13"/>
      <c r="C622" s="154"/>
      <c r="D622" s="173"/>
      <c r="E622" s="180"/>
      <c r="F622" s="181"/>
      <c r="G622" s="10"/>
      <c r="H622" s="10"/>
    </row>
    <row r="623" spans="1:8" s="11" customFormat="1" x14ac:dyDescent="0.2">
      <c r="A623" s="3"/>
      <c r="B623" s="13"/>
      <c r="C623" s="154"/>
      <c r="D623" s="173"/>
      <c r="E623" s="180"/>
      <c r="F623" s="181"/>
      <c r="G623" s="10"/>
      <c r="H623" s="10"/>
    </row>
    <row r="624" spans="1:8" s="11" customFormat="1" x14ac:dyDescent="0.2">
      <c r="A624" s="3"/>
      <c r="B624" s="13"/>
      <c r="C624" s="154"/>
      <c r="D624" s="173"/>
      <c r="E624" s="180"/>
      <c r="F624" s="181"/>
      <c r="G624" s="10"/>
      <c r="H624" s="10"/>
    </row>
    <row r="625" spans="1:8" s="11" customFormat="1" x14ac:dyDescent="0.2">
      <c r="A625" s="3"/>
      <c r="B625" s="13"/>
      <c r="C625" s="154"/>
      <c r="D625" s="173"/>
      <c r="E625" s="180"/>
      <c r="F625" s="181"/>
      <c r="G625" s="10"/>
      <c r="H625" s="10"/>
    </row>
    <row r="626" spans="1:8" s="11" customFormat="1" x14ac:dyDescent="0.2">
      <c r="A626" s="3"/>
      <c r="B626" s="13"/>
      <c r="C626" s="154"/>
      <c r="D626" s="173"/>
      <c r="E626" s="180"/>
      <c r="F626" s="181"/>
      <c r="G626" s="10"/>
      <c r="H626" s="10"/>
    </row>
    <row r="627" spans="1:8" s="11" customFormat="1" x14ac:dyDescent="0.2">
      <c r="A627" s="3"/>
      <c r="B627" s="13"/>
      <c r="C627" s="154"/>
      <c r="D627" s="173"/>
      <c r="E627" s="180"/>
      <c r="F627" s="181"/>
      <c r="G627" s="10"/>
      <c r="H627" s="10"/>
    </row>
    <row r="628" spans="1:8" s="11" customFormat="1" x14ac:dyDescent="0.2">
      <c r="A628" s="3"/>
      <c r="B628" s="13"/>
      <c r="C628" s="154"/>
      <c r="D628" s="173"/>
      <c r="E628" s="180"/>
      <c r="F628" s="181"/>
      <c r="G628" s="10"/>
      <c r="H628" s="10"/>
    </row>
    <row r="629" spans="1:8" s="11" customFormat="1" x14ac:dyDescent="0.2">
      <c r="A629" s="3"/>
      <c r="B629" s="13"/>
      <c r="C629" s="154"/>
      <c r="D629" s="173"/>
      <c r="E629" s="180"/>
      <c r="F629" s="181"/>
      <c r="G629" s="10"/>
      <c r="H629" s="10"/>
    </row>
    <row r="630" spans="1:8" s="11" customFormat="1" x14ac:dyDescent="0.2">
      <c r="A630" s="3"/>
      <c r="B630" s="13"/>
      <c r="C630" s="154"/>
      <c r="D630" s="173"/>
      <c r="E630" s="180"/>
      <c r="F630" s="181"/>
      <c r="G630" s="10"/>
      <c r="H630" s="10"/>
    </row>
    <row r="631" spans="1:8" s="11" customFormat="1" x14ac:dyDescent="0.2">
      <c r="A631" s="3"/>
      <c r="B631" s="13"/>
      <c r="C631" s="154"/>
      <c r="D631" s="173"/>
      <c r="E631" s="180"/>
      <c r="F631" s="181"/>
      <c r="G631" s="10"/>
      <c r="H631" s="10"/>
    </row>
    <row r="632" spans="1:8" s="11" customFormat="1" x14ac:dyDescent="0.2">
      <c r="A632" s="3"/>
      <c r="B632" s="13"/>
      <c r="C632" s="154"/>
      <c r="D632" s="173"/>
      <c r="E632" s="180"/>
      <c r="F632" s="181"/>
      <c r="G632" s="10"/>
      <c r="H632" s="10"/>
    </row>
    <row r="633" spans="1:8" s="11" customFormat="1" x14ac:dyDescent="0.2">
      <c r="A633" s="3"/>
      <c r="B633" s="13"/>
      <c r="C633" s="154"/>
      <c r="D633" s="173"/>
      <c r="E633" s="180"/>
      <c r="F633" s="181"/>
      <c r="G633" s="10"/>
      <c r="H633" s="10"/>
    </row>
    <row r="634" spans="1:8" s="11" customFormat="1" x14ac:dyDescent="0.2">
      <c r="A634" s="3"/>
      <c r="B634" s="13"/>
      <c r="C634" s="154"/>
      <c r="D634" s="173"/>
      <c r="E634" s="180"/>
      <c r="F634" s="181"/>
      <c r="G634" s="10"/>
      <c r="H634" s="10"/>
    </row>
    <row r="635" spans="1:8" s="11" customFormat="1" x14ac:dyDescent="0.2">
      <c r="A635" s="3"/>
      <c r="B635" s="13"/>
      <c r="C635" s="154"/>
      <c r="D635" s="173"/>
      <c r="E635" s="180"/>
      <c r="F635" s="181"/>
      <c r="G635" s="10"/>
      <c r="H635" s="10"/>
    </row>
    <row r="636" spans="1:8" s="11" customFormat="1" x14ac:dyDescent="0.2">
      <c r="A636" s="3"/>
      <c r="B636" s="13"/>
      <c r="C636" s="154"/>
      <c r="D636" s="173"/>
      <c r="E636" s="180"/>
      <c r="F636" s="181"/>
      <c r="G636" s="10"/>
      <c r="H636" s="10"/>
    </row>
    <row r="637" spans="1:8" s="11" customFormat="1" x14ac:dyDescent="0.2">
      <c r="A637" s="3"/>
      <c r="B637" s="13"/>
      <c r="C637" s="154"/>
      <c r="D637" s="173"/>
      <c r="E637" s="180"/>
      <c r="F637" s="181"/>
      <c r="G637" s="10"/>
      <c r="H637" s="10"/>
    </row>
    <row r="638" spans="1:8" s="11" customFormat="1" x14ac:dyDescent="0.2">
      <c r="A638" s="3"/>
      <c r="B638" s="13"/>
      <c r="C638" s="154"/>
      <c r="D638" s="173"/>
      <c r="E638" s="180"/>
      <c r="F638" s="181"/>
      <c r="G638" s="10"/>
      <c r="H638" s="10"/>
    </row>
    <row r="639" spans="1:8" s="11" customFormat="1" x14ac:dyDescent="0.2">
      <c r="A639" s="3"/>
      <c r="B639" s="13"/>
      <c r="C639" s="154"/>
      <c r="D639" s="173"/>
      <c r="E639" s="180"/>
      <c r="F639" s="181"/>
      <c r="G639" s="10"/>
      <c r="H639" s="10"/>
    </row>
    <row r="640" spans="1:8" s="11" customFormat="1" x14ac:dyDescent="0.2">
      <c r="A640" s="3"/>
      <c r="B640" s="13"/>
      <c r="C640" s="154"/>
      <c r="D640" s="173"/>
      <c r="E640" s="180"/>
      <c r="F640" s="181"/>
      <c r="G640" s="10"/>
      <c r="H640" s="10"/>
    </row>
    <row r="641" spans="1:8" s="11" customFormat="1" x14ac:dyDescent="0.2">
      <c r="A641" s="3"/>
      <c r="B641" s="13"/>
      <c r="C641" s="154"/>
      <c r="D641" s="173"/>
      <c r="E641" s="180"/>
      <c r="F641" s="181"/>
      <c r="G641" s="10"/>
      <c r="H641" s="10"/>
    </row>
    <row r="642" spans="1:8" s="11" customFormat="1" x14ac:dyDescent="0.2">
      <c r="A642" s="3"/>
      <c r="B642" s="13"/>
      <c r="C642" s="154"/>
      <c r="D642" s="173"/>
      <c r="E642" s="180"/>
      <c r="F642" s="181"/>
      <c r="G642" s="10"/>
      <c r="H642" s="10"/>
    </row>
    <row r="643" spans="1:8" s="11" customFormat="1" x14ac:dyDescent="0.2">
      <c r="A643" s="3"/>
      <c r="B643" s="13"/>
      <c r="C643" s="154"/>
      <c r="D643" s="173"/>
      <c r="E643" s="180"/>
      <c r="F643" s="181"/>
      <c r="G643" s="10"/>
      <c r="H643" s="10"/>
    </row>
    <row r="644" spans="1:8" s="11" customFormat="1" x14ac:dyDescent="0.2">
      <c r="A644" s="3"/>
      <c r="B644" s="13"/>
      <c r="C644" s="154"/>
      <c r="D644" s="173"/>
      <c r="E644" s="180"/>
      <c r="F644" s="181"/>
      <c r="G644" s="10"/>
      <c r="H644" s="10"/>
    </row>
    <row r="645" spans="1:8" s="11" customFormat="1" x14ac:dyDescent="0.2">
      <c r="A645" s="3"/>
      <c r="B645" s="13"/>
      <c r="C645" s="154"/>
      <c r="D645" s="173"/>
      <c r="E645" s="180"/>
      <c r="F645" s="181"/>
      <c r="G645" s="10"/>
      <c r="H645" s="10"/>
    </row>
    <row r="646" spans="1:8" s="11" customFormat="1" x14ac:dyDescent="0.2">
      <c r="A646" s="3"/>
      <c r="B646" s="13"/>
      <c r="C646" s="154"/>
      <c r="D646" s="173"/>
      <c r="E646" s="180"/>
      <c r="F646" s="181"/>
      <c r="G646" s="10"/>
      <c r="H646" s="10"/>
    </row>
    <row r="647" spans="1:8" s="11" customFormat="1" x14ac:dyDescent="0.2">
      <c r="A647" s="3"/>
      <c r="B647" s="13"/>
      <c r="C647" s="154"/>
      <c r="D647" s="173"/>
      <c r="E647" s="180"/>
      <c r="F647" s="181"/>
      <c r="G647" s="10"/>
      <c r="H647" s="10"/>
    </row>
    <row r="648" spans="1:8" s="11" customFormat="1" x14ac:dyDescent="0.2">
      <c r="A648" s="3"/>
      <c r="B648" s="13"/>
      <c r="C648" s="154"/>
      <c r="D648" s="173"/>
      <c r="E648" s="180"/>
      <c r="F648" s="181"/>
      <c r="G648" s="10"/>
      <c r="H648" s="10"/>
    </row>
    <row r="649" spans="1:8" s="11" customFormat="1" x14ac:dyDescent="0.2">
      <c r="A649" s="3"/>
      <c r="B649" s="13"/>
      <c r="C649" s="154"/>
      <c r="D649" s="173"/>
      <c r="E649" s="180"/>
      <c r="F649" s="181"/>
      <c r="G649" s="10"/>
      <c r="H649" s="10"/>
    </row>
    <row r="650" spans="1:8" s="11" customFormat="1" x14ac:dyDescent="0.2">
      <c r="A650" s="3"/>
      <c r="B650" s="13"/>
      <c r="C650" s="154"/>
      <c r="D650" s="173"/>
      <c r="E650" s="180"/>
      <c r="F650" s="181"/>
      <c r="G650" s="10"/>
      <c r="H650" s="10"/>
    </row>
    <row r="651" spans="1:8" s="11" customFormat="1" x14ac:dyDescent="0.2">
      <c r="A651" s="3"/>
      <c r="B651" s="13"/>
      <c r="C651" s="154"/>
      <c r="D651" s="173"/>
      <c r="E651" s="180"/>
      <c r="F651" s="181"/>
      <c r="G651" s="10"/>
      <c r="H651" s="10"/>
    </row>
    <row r="652" spans="1:8" s="11" customFormat="1" x14ac:dyDescent="0.2">
      <c r="A652" s="3"/>
      <c r="B652" s="13"/>
      <c r="C652" s="154"/>
      <c r="D652" s="173"/>
      <c r="E652" s="180"/>
      <c r="F652" s="181"/>
      <c r="G652" s="10"/>
      <c r="H652" s="10"/>
    </row>
    <row r="653" spans="1:8" s="11" customFormat="1" x14ac:dyDescent="0.2">
      <c r="A653" s="3"/>
      <c r="B653" s="13"/>
      <c r="C653" s="154"/>
      <c r="D653" s="173"/>
      <c r="E653" s="180"/>
      <c r="F653" s="181"/>
      <c r="G653" s="10"/>
      <c r="H653" s="10"/>
    </row>
    <row r="654" spans="1:8" s="11" customFormat="1" x14ac:dyDescent="0.2">
      <c r="A654" s="3"/>
      <c r="B654" s="13"/>
      <c r="C654" s="154"/>
      <c r="D654" s="173"/>
      <c r="E654" s="180"/>
      <c r="F654" s="181"/>
      <c r="G654" s="10"/>
      <c r="H654" s="10"/>
    </row>
    <row r="655" spans="1:8" s="11" customFormat="1" x14ac:dyDescent="0.2">
      <c r="A655" s="3"/>
      <c r="B655" s="13"/>
      <c r="C655" s="154"/>
      <c r="D655" s="173"/>
      <c r="E655" s="180"/>
      <c r="F655" s="181"/>
      <c r="G655" s="10"/>
      <c r="H655" s="10"/>
    </row>
    <row r="656" spans="1:8" s="11" customFormat="1" x14ac:dyDescent="0.2">
      <c r="A656" s="3"/>
      <c r="B656" s="13"/>
      <c r="C656" s="154"/>
      <c r="D656" s="173"/>
      <c r="E656" s="180"/>
      <c r="F656" s="181"/>
      <c r="G656" s="10"/>
      <c r="H656" s="10"/>
    </row>
    <row r="657" spans="1:8" s="11" customFormat="1" x14ac:dyDescent="0.2">
      <c r="A657" s="3"/>
      <c r="B657" s="13"/>
      <c r="C657" s="154"/>
      <c r="D657" s="173"/>
      <c r="E657" s="180"/>
      <c r="F657" s="181"/>
      <c r="G657" s="10"/>
      <c r="H657" s="10"/>
    </row>
    <row r="658" spans="1:8" s="11" customFormat="1" x14ac:dyDescent="0.2">
      <c r="A658" s="3"/>
      <c r="B658" s="13"/>
      <c r="C658" s="154"/>
      <c r="D658" s="173"/>
      <c r="E658" s="180"/>
      <c r="F658" s="181"/>
      <c r="G658" s="10"/>
      <c r="H658" s="10"/>
    </row>
    <row r="659" spans="1:8" s="11" customFormat="1" x14ac:dyDescent="0.2">
      <c r="A659" s="3"/>
      <c r="B659" s="13"/>
      <c r="C659" s="154"/>
      <c r="D659" s="173"/>
      <c r="E659" s="180"/>
      <c r="F659" s="181"/>
      <c r="G659" s="10"/>
      <c r="H659" s="10"/>
    </row>
    <row r="660" spans="1:8" s="11" customFormat="1" x14ac:dyDescent="0.2">
      <c r="A660" s="3"/>
      <c r="B660" s="13"/>
      <c r="C660" s="154"/>
      <c r="D660" s="173"/>
      <c r="E660" s="180"/>
      <c r="F660" s="181"/>
      <c r="G660" s="10"/>
      <c r="H660" s="10"/>
    </row>
    <row r="661" spans="1:8" s="11" customFormat="1" x14ac:dyDescent="0.2">
      <c r="A661" s="3"/>
      <c r="B661" s="13"/>
      <c r="C661" s="154"/>
      <c r="D661" s="173"/>
      <c r="E661" s="180"/>
      <c r="F661" s="181"/>
      <c r="G661" s="10"/>
      <c r="H661" s="10"/>
    </row>
    <row r="662" spans="1:8" s="11" customFormat="1" x14ac:dyDescent="0.2">
      <c r="A662" s="3"/>
      <c r="B662" s="13"/>
      <c r="C662" s="154"/>
      <c r="D662" s="173"/>
      <c r="E662" s="180"/>
      <c r="F662" s="181"/>
      <c r="G662" s="10"/>
      <c r="H662" s="10"/>
    </row>
    <row r="663" spans="1:8" s="11" customFormat="1" x14ac:dyDescent="0.2">
      <c r="A663" s="3"/>
      <c r="B663" s="13"/>
      <c r="C663" s="154"/>
      <c r="D663" s="173"/>
      <c r="E663" s="180"/>
      <c r="F663" s="181"/>
      <c r="G663" s="10"/>
      <c r="H663" s="10"/>
    </row>
    <row r="664" spans="1:8" s="11" customFormat="1" x14ac:dyDescent="0.2">
      <c r="A664" s="3"/>
      <c r="B664" s="13"/>
      <c r="C664" s="154"/>
      <c r="D664" s="173"/>
      <c r="E664" s="180"/>
      <c r="F664" s="181"/>
      <c r="G664" s="10"/>
      <c r="H664" s="10"/>
    </row>
    <row r="665" spans="1:8" s="11" customFormat="1" x14ac:dyDescent="0.2">
      <c r="A665" s="3"/>
      <c r="B665" s="13"/>
      <c r="C665" s="154"/>
      <c r="D665" s="173"/>
      <c r="E665" s="180"/>
      <c r="F665" s="181"/>
      <c r="G665" s="10"/>
      <c r="H665" s="10"/>
    </row>
    <row r="666" spans="1:8" s="11" customFormat="1" x14ac:dyDescent="0.2">
      <c r="A666" s="3"/>
      <c r="B666" s="13"/>
      <c r="C666" s="154"/>
      <c r="D666" s="173"/>
      <c r="E666" s="180"/>
      <c r="F666" s="181"/>
      <c r="G666" s="10"/>
      <c r="H666" s="10"/>
    </row>
    <row r="667" spans="1:8" s="11" customFormat="1" x14ac:dyDescent="0.2">
      <c r="A667" s="3"/>
      <c r="B667" s="13"/>
      <c r="C667" s="154"/>
      <c r="D667" s="173"/>
      <c r="E667" s="180"/>
      <c r="F667" s="181"/>
      <c r="G667" s="10"/>
      <c r="H667" s="10"/>
    </row>
    <row r="668" spans="1:8" s="11" customFormat="1" x14ac:dyDescent="0.2">
      <c r="A668" s="3"/>
      <c r="B668" s="13"/>
      <c r="C668" s="154"/>
      <c r="D668" s="173"/>
      <c r="E668" s="180"/>
      <c r="F668" s="181"/>
      <c r="G668" s="10"/>
      <c r="H668" s="10"/>
    </row>
    <row r="669" spans="1:8" s="11" customFormat="1" x14ac:dyDescent="0.2">
      <c r="A669" s="3"/>
      <c r="B669" s="13"/>
      <c r="C669" s="154"/>
      <c r="D669" s="173"/>
      <c r="E669" s="180"/>
      <c r="F669" s="181"/>
      <c r="G669" s="10"/>
      <c r="H669" s="10"/>
    </row>
    <row r="670" spans="1:8" s="11" customFormat="1" x14ac:dyDescent="0.2">
      <c r="A670" s="3"/>
      <c r="B670" s="13"/>
      <c r="C670" s="154"/>
      <c r="D670" s="173"/>
      <c r="E670" s="180"/>
      <c r="F670" s="181"/>
      <c r="G670" s="10"/>
      <c r="H670" s="10"/>
    </row>
    <row r="671" spans="1:8" s="11" customFormat="1" x14ac:dyDescent="0.2">
      <c r="A671" s="3"/>
      <c r="B671" s="13"/>
      <c r="C671" s="154"/>
      <c r="D671" s="173"/>
      <c r="E671" s="180"/>
      <c r="F671" s="181"/>
      <c r="G671" s="10"/>
      <c r="H671" s="10"/>
    </row>
    <row r="672" spans="1:8" s="11" customFormat="1" x14ac:dyDescent="0.2">
      <c r="A672" s="3"/>
      <c r="B672" s="13"/>
      <c r="C672" s="154"/>
      <c r="D672" s="173"/>
      <c r="E672" s="180"/>
      <c r="F672" s="181"/>
      <c r="G672" s="10"/>
      <c r="H672" s="10"/>
    </row>
    <row r="673" spans="1:8" s="11" customFormat="1" x14ac:dyDescent="0.2">
      <c r="A673" s="3"/>
      <c r="B673" s="13"/>
      <c r="C673" s="154"/>
      <c r="D673" s="173"/>
      <c r="E673" s="180"/>
      <c r="F673" s="181"/>
      <c r="G673" s="10"/>
      <c r="H673" s="10"/>
    </row>
    <row r="674" spans="1:8" s="11" customFormat="1" x14ac:dyDescent="0.2">
      <c r="A674" s="3"/>
      <c r="B674" s="13"/>
      <c r="C674" s="154"/>
      <c r="D674" s="173"/>
      <c r="E674" s="180"/>
      <c r="F674" s="181"/>
      <c r="G674" s="10"/>
      <c r="H674" s="10"/>
    </row>
    <row r="675" spans="1:8" s="11" customFormat="1" x14ac:dyDescent="0.2">
      <c r="A675" s="3"/>
      <c r="B675" s="13"/>
      <c r="C675" s="154"/>
      <c r="D675" s="173"/>
      <c r="E675" s="180"/>
      <c r="F675" s="181"/>
      <c r="G675" s="10"/>
      <c r="H675" s="10"/>
    </row>
    <row r="676" spans="1:8" s="11" customFormat="1" x14ac:dyDescent="0.2">
      <c r="A676" s="3"/>
      <c r="B676" s="13"/>
      <c r="C676" s="154"/>
      <c r="D676" s="173"/>
      <c r="E676" s="180"/>
      <c r="F676" s="181"/>
      <c r="G676" s="10"/>
      <c r="H676" s="10"/>
    </row>
    <row r="677" spans="1:8" s="11" customFormat="1" x14ac:dyDescent="0.2">
      <c r="A677" s="3"/>
      <c r="B677" s="13"/>
      <c r="C677" s="154"/>
      <c r="D677" s="173"/>
      <c r="E677" s="180"/>
      <c r="F677" s="181"/>
      <c r="G677" s="10"/>
      <c r="H677" s="10"/>
    </row>
    <row r="678" spans="1:8" s="11" customFormat="1" x14ac:dyDescent="0.2">
      <c r="A678" s="3"/>
      <c r="B678" s="13"/>
      <c r="C678" s="154"/>
      <c r="D678" s="173"/>
      <c r="E678" s="180"/>
      <c r="F678" s="181"/>
      <c r="G678" s="10"/>
      <c r="H678" s="10"/>
    </row>
    <row r="679" spans="1:8" s="11" customFormat="1" x14ac:dyDescent="0.2">
      <c r="A679" s="3"/>
      <c r="B679" s="13"/>
      <c r="C679" s="154"/>
      <c r="D679" s="173"/>
      <c r="E679" s="180"/>
      <c r="F679" s="181"/>
      <c r="G679" s="10"/>
      <c r="H679" s="10"/>
    </row>
    <row r="680" spans="1:8" s="11" customFormat="1" x14ac:dyDescent="0.2">
      <c r="A680" s="3"/>
      <c r="B680" s="13"/>
      <c r="C680" s="154"/>
      <c r="D680" s="173"/>
      <c r="E680" s="180"/>
      <c r="F680" s="181"/>
      <c r="G680" s="10"/>
      <c r="H680" s="10"/>
    </row>
    <row r="681" spans="1:8" s="11" customFormat="1" x14ac:dyDescent="0.2">
      <c r="A681" s="3"/>
      <c r="B681" s="13"/>
      <c r="C681" s="154"/>
      <c r="D681" s="173"/>
      <c r="E681" s="180"/>
      <c r="F681" s="181"/>
      <c r="G681" s="10"/>
      <c r="H681" s="10"/>
    </row>
    <row r="682" spans="1:8" s="11" customFormat="1" x14ac:dyDescent="0.2">
      <c r="A682" s="3"/>
      <c r="B682" s="13"/>
      <c r="C682" s="154"/>
      <c r="D682" s="173"/>
      <c r="E682" s="180"/>
      <c r="F682" s="181"/>
      <c r="G682" s="10"/>
      <c r="H682" s="10"/>
    </row>
    <row r="683" spans="1:8" s="11" customFormat="1" x14ac:dyDescent="0.2">
      <c r="A683" s="3"/>
      <c r="B683" s="13"/>
      <c r="C683" s="154"/>
      <c r="D683" s="173"/>
      <c r="E683" s="180"/>
      <c r="F683" s="181"/>
      <c r="G683" s="10"/>
      <c r="H683" s="10"/>
    </row>
    <row r="684" spans="1:8" s="11" customFormat="1" x14ac:dyDescent="0.2">
      <c r="A684" s="3"/>
      <c r="B684" s="13"/>
      <c r="C684" s="154"/>
      <c r="D684" s="173"/>
      <c r="E684" s="180"/>
      <c r="F684" s="181"/>
      <c r="G684" s="10"/>
      <c r="H684" s="10"/>
    </row>
    <row r="685" spans="1:8" s="11" customFormat="1" x14ac:dyDescent="0.2">
      <c r="A685" s="3"/>
      <c r="B685" s="13"/>
      <c r="C685" s="154"/>
      <c r="D685" s="173"/>
      <c r="E685" s="180"/>
      <c r="F685" s="181"/>
      <c r="G685" s="10"/>
      <c r="H685" s="10"/>
    </row>
    <row r="686" spans="1:8" s="11" customFormat="1" x14ac:dyDescent="0.2">
      <c r="A686" s="3"/>
      <c r="B686" s="13"/>
      <c r="C686" s="154"/>
      <c r="D686" s="173"/>
      <c r="E686" s="180"/>
      <c r="F686" s="181"/>
      <c r="G686" s="10"/>
      <c r="H686" s="10"/>
    </row>
    <row r="687" spans="1:8" s="11" customFormat="1" x14ac:dyDescent="0.2">
      <c r="A687" s="3"/>
      <c r="B687" s="13"/>
      <c r="C687" s="154"/>
      <c r="D687" s="173"/>
      <c r="E687" s="180"/>
      <c r="F687" s="181"/>
      <c r="G687" s="10"/>
      <c r="H687" s="10"/>
    </row>
    <row r="688" spans="1:8" s="11" customFormat="1" x14ac:dyDescent="0.2">
      <c r="A688" s="3"/>
      <c r="B688" s="13"/>
      <c r="C688" s="154"/>
      <c r="D688" s="173"/>
      <c r="E688" s="180"/>
      <c r="F688" s="181"/>
      <c r="G688" s="10"/>
      <c r="H688" s="10"/>
    </row>
    <row r="689" spans="1:8" s="11" customFormat="1" x14ac:dyDescent="0.2">
      <c r="A689" s="3"/>
      <c r="B689" s="13"/>
      <c r="C689" s="154"/>
      <c r="D689" s="173"/>
      <c r="E689" s="180"/>
      <c r="F689" s="181"/>
      <c r="G689" s="10"/>
      <c r="H689" s="10"/>
    </row>
    <row r="690" spans="1:8" s="11" customFormat="1" x14ac:dyDescent="0.2">
      <c r="A690" s="3"/>
      <c r="B690" s="13"/>
      <c r="C690" s="154"/>
      <c r="D690" s="173"/>
      <c r="E690" s="180"/>
      <c r="F690" s="181"/>
      <c r="G690" s="10"/>
      <c r="H690" s="10"/>
    </row>
    <row r="691" spans="1:8" s="11" customFormat="1" x14ac:dyDescent="0.2">
      <c r="A691" s="3"/>
      <c r="B691" s="13"/>
      <c r="C691" s="154"/>
      <c r="D691" s="173"/>
      <c r="E691" s="180"/>
      <c r="F691" s="181"/>
      <c r="G691" s="10"/>
      <c r="H691" s="10"/>
    </row>
    <row r="692" spans="1:8" s="11" customFormat="1" x14ac:dyDescent="0.2">
      <c r="A692" s="3"/>
      <c r="B692" s="13"/>
      <c r="C692" s="154"/>
      <c r="D692" s="173"/>
      <c r="E692" s="180"/>
      <c r="F692" s="181"/>
      <c r="G692" s="10"/>
      <c r="H692" s="10"/>
    </row>
    <row r="693" spans="1:8" s="11" customFormat="1" x14ac:dyDescent="0.2">
      <c r="A693" s="3"/>
      <c r="B693" s="13"/>
      <c r="C693" s="154"/>
      <c r="D693" s="173"/>
      <c r="E693" s="180"/>
      <c r="F693" s="181"/>
      <c r="G693" s="10"/>
      <c r="H693" s="10"/>
    </row>
    <row r="694" spans="1:8" s="11" customFormat="1" x14ac:dyDescent="0.2">
      <c r="A694" s="3"/>
      <c r="B694" s="13"/>
      <c r="C694" s="154"/>
      <c r="D694" s="173"/>
      <c r="E694" s="180"/>
      <c r="F694" s="181"/>
      <c r="G694" s="10"/>
      <c r="H694" s="10"/>
    </row>
    <row r="695" spans="1:8" s="11" customFormat="1" x14ac:dyDescent="0.2">
      <c r="A695" s="3"/>
      <c r="B695" s="13"/>
      <c r="C695" s="154"/>
      <c r="D695" s="173"/>
      <c r="E695" s="180"/>
      <c r="F695" s="181"/>
      <c r="G695" s="10"/>
      <c r="H695" s="10"/>
    </row>
    <row r="696" spans="1:8" s="11" customFormat="1" x14ac:dyDescent="0.2">
      <c r="A696" s="3"/>
      <c r="B696" s="13"/>
      <c r="C696" s="154"/>
      <c r="D696" s="173"/>
      <c r="E696" s="180"/>
      <c r="F696" s="181"/>
      <c r="G696" s="10"/>
      <c r="H696" s="10"/>
    </row>
    <row r="697" spans="1:8" s="11" customFormat="1" x14ac:dyDescent="0.2">
      <c r="A697" s="3"/>
      <c r="B697" s="13"/>
      <c r="C697" s="154"/>
      <c r="D697" s="173"/>
      <c r="E697" s="180"/>
      <c r="F697" s="181"/>
      <c r="G697" s="10"/>
      <c r="H697" s="10"/>
    </row>
    <row r="698" spans="1:8" s="11" customFormat="1" x14ac:dyDescent="0.2">
      <c r="A698" s="3"/>
      <c r="B698" s="13"/>
      <c r="C698" s="154"/>
      <c r="D698" s="173"/>
      <c r="E698" s="180"/>
      <c r="F698" s="181"/>
      <c r="G698" s="10"/>
      <c r="H698" s="10"/>
    </row>
    <row r="699" spans="1:8" s="11" customFormat="1" x14ac:dyDescent="0.2">
      <c r="A699" s="3"/>
      <c r="B699" s="13"/>
      <c r="C699" s="154"/>
      <c r="D699" s="173"/>
      <c r="E699" s="180"/>
      <c r="F699" s="181"/>
      <c r="G699" s="10"/>
      <c r="H699" s="10"/>
    </row>
    <row r="700" spans="1:8" s="11" customFormat="1" x14ac:dyDescent="0.2">
      <c r="A700" s="3"/>
      <c r="B700" s="13"/>
      <c r="C700" s="154"/>
      <c r="D700" s="173"/>
      <c r="E700" s="180"/>
      <c r="F700" s="181"/>
      <c r="G700" s="10"/>
      <c r="H700" s="10"/>
    </row>
    <row r="701" spans="1:8" s="11" customFormat="1" x14ac:dyDescent="0.2">
      <c r="A701" s="3"/>
      <c r="B701" s="13"/>
      <c r="C701" s="154"/>
      <c r="D701" s="173"/>
      <c r="E701" s="180"/>
      <c r="F701" s="181"/>
      <c r="G701" s="10"/>
      <c r="H701" s="10"/>
    </row>
    <row r="702" spans="1:8" s="11" customFormat="1" x14ac:dyDescent="0.2">
      <c r="A702" s="3"/>
      <c r="B702" s="13"/>
      <c r="C702" s="154"/>
      <c r="D702" s="173"/>
      <c r="E702" s="180"/>
      <c r="F702" s="181"/>
      <c r="G702" s="10"/>
      <c r="H702" s="10"/>
    </row>
    <row r="703" spans="1:8" s="11" customFormat="1" x14ac:dyDescent="0.2">
      <c r="A703" s="3"/>
      <c r="B703" s="13"/>
      <c r="C703" s="154"/>
      <c r="D703" s="173"/>
      <c r="E703" s="180"/>
      <c r="F703" s="181"/>
      <c r="G703" s="10"/>
      <c r="H703" s="10"/>
    </row>
    <row r="704" spans="1:8" s="11" customFormat="1" x14ac:dyDescent="0.2">
      <c r="A704" s="3"/>
      <c r="B704" s="13"/>
      <c r="C704" s="154"/>
      <c r="D704" s="173"/>
      <c r="E704" s="180"/>
      <c r="F704" s="181"/>
      <c r="G704" s="10"/>
      <c r="H704" s="10"/>
    </row>
    <row r="705" spans="1:8" s="11" customFormat="1" x14ac:dyDescent="0.2">
      <c r="A705" s="3"/>
      <c r="B705" s="13"/>
      <c r="C705" s="154"/>
      <c r="D705" s="173"/>
      <c r="E705" s="180"/>
      <c r="F705" s="181"/>
      <c r="G705" s="10"/>
      <c r="H705" s="10"/>
    </row>
    <row r="706" spans="1:8" s="11" customFormat="1" x14ac:dyDescent="0.2">
      <c r="A706" s="3"/>
      <c r="B706" s="13"/>
      <c r="C706" s="154"/>
      <c r="D706" s="173"/>
      <c r="E706" s="180"/>
      <c r="F706" s="181"/>
      <c r="G706" s="10"/>
      <c r="H706" s="10"/>
    </row>
    <row r="707" spans="1:8" s="11" customFormat="1" x14ac:dyDescent="0.2">
      <c r="A707" s="3"/>
      <c r="B707" s="13"/>
      <c r="C707" s="154"/>
      <c r="D707" s="173"/>
      <c r="E707" s="180"/>
      <c r="F707" s="181"/>
      <c r="G707" s="10"/>
      <c r="H707" s="10"/>
    </row>
    <row r="708" spans="1:8" s="11" customFormat="1" x14ac:dyDescent="0.2">
      <c r="A708" s="3"/>
      <c r="B708" s="13"/>
      <c r="C708" s="154"/>
      <c r="D708" s="173"/>
      <c r="E708" s="180"/>
      <c r="F708" s="181"/>
      <c r="G708" s="10"/>
      <c r="H708" s="10"/>
    </row>
    <row r="709" spans="1:8" s="11" customFormat="1" x14ac:dyDescent="0.2">
      <c r="A709" s="3"/>
      <c r="B709" s="13"/>
      <c r="C709" s="154"/>
      <c r="D709" s="173"/>
      <c r="E709" s="180"/>
      <c r="F709" s="181"/>
      <c r="G709" s="10"/>
      <c r="H709" s="10"/>
    </row>
    <row r="710" spans="1:8" s="11" customFormat="1" x14ac:dyDescent="0.2">
      <c r="A710" s="3"/>
      <c r="B710" s="13"/>
      <c r="C710" s="154"/>
      <c r="D710" s="173"/>
      <c r="E710" s="180"/>
      <c r="F710" s="181"/>
      <c r="G710" s="10"/>
      <c r="H710" s="10"/>
    </row>
    <row r="711" spans="1:8" s="11" customFormat="1" x14ac:dyDescent="0.2">
      <c r="A711" s="3"/>
      <c r="B711" s="13"/>
      <c r="C711" s="154"/>
      <c r="D711" s="173"/>
      <c r="E711" s="180"/>
      <c r="F711" s="181"/>
      <c r="G711" s="10"/>
      <c r="H711" s="10"/>
    </row>
    <row r="712" spans="1:8" s="11" customFormat="1" x14ac:dyDescent="0.2">
      <c r="A712" s="3"/>
      <c r="B712" s="13"/>
      <c r="C712" s="154"/>
      <c r="D712" s="173"/>
      <c r="E712" s="180"/>
      <c r="F712" s="181"/>
      <c r="G712" s="10"/>
      <c r="H712" s="10"/>
    </row>
    <row r="713" spans="1:8" s="11" customFormat="1" x14ac:dyDescent="0.2">
      <c r="A713" s="3"/>
      <c r="B713" s="13"/>
      <c r="C713" s="154"/>
      <c r="D713" s="173"/>
      <c r="E713" s="180"/>
      <c r="F713" s="181"/>
      <c r="G713" s="10"/>
      <c r="H713" s="10"/>
    </row>
    <row r="714" spans="1:8" s="11" customFormat="1" x14ac:dyDescent="0.2">
      <c r="A714" s="3"/>
      <c r="B714" s="13"/>
      <c r="C714" s="154"/>
      <c r="D714" s="173"/>
      <c r="E714" s="180"/>
      <c r="F714" s="181"/>
      <c r="G714" s="10"/>
      <c r="H714" s="10"/>
    </row>
    <row r="715" spans="1:8" s="11" customFormat="1" x14ac:dyDescent="0.2">
      <c r="A715" s="3"/>
      <c r="B715" s="13"/>
      <c r="C715" s="154"/>
      <c r="D715" s="173"/>
      <c r="E715" s="180"/>
      <c r="F715" s="181"/>
      <c r="G715" s="10"/>
      <c r="H715" s="10"/>
    </row>
    <row r="716" spans="1:8" s="11" customFormat="1" x14ac:dyDescent="0.2">
      <c r="A716" s="3"/>
      <c r="B716" s="13"/>
      <c r="C716" s="154"/>
      <c r="D716" s="173"/>
      <c r="E716" s="180"/>
      <c r="F716" s="181"/>
      <c r="G716" s="10"/>
      <c r="H716" s="10"/>
    </row>
    <row r="717" spans="1:8" s="11" customFormat="1" x14ac:dyDescent="0.2">
      <c r="A717" s="3"/>
      <c r="B717" s="13"/>
      <c r="C717" s="154"/>
      <c r="D717" s="173"/>
      <c r="E717" s="180"/>
      <c r="F717" s="181"/>
      <c r="G717" s="10"/>
      <c r="H717" s="10"/>
    </row>
    <row r="718" spans="1:8" s="11" customFormat="1" x14ac:dyDescent="0.2">
      <c r="A718" s="3"/>
      <c r="B718" s="13"/>
      <c r="C718" s="154"/>
      <c r="D718" s="173"/>
      <c r="E718" s="180"/>
      <c r="F718" s="181"/>
      <c r="G718" s="10"/>
      <c r="H718" s="10"/>
    </row>
    <row r="719" spans="1:8" s="11" customFormat="1" x14ac:dyDescent="0.2">
      <c r="A719" s="3"/>
      <c r="B719" s="13"/>
      <c r="C719" s="154"/>
      <c r="D719" s="173"/>
      <c r="E719" s="180"/>
      <c r="F719" s="181"/>
      <c r="G719" s="10"/>
      <c r="H719" s="10"/>
    </row>
    <row r="720" spans="1:8" s="11" customFormat="1" x14ac:dyDescent="0.2">
      <c r="A720" s="3"/>
      <c r="B720" s="13"/>
      <c r="C720" s="154"/>
      <c r="D720" s="173"/>
      <c r="E720" s="180"/>
      <c r="F720" s="181"/>
      <c r="G720" s="10"/>
      <c r="H720" s="10"/>
    </row>
    <row r="721" spans="1:8" s="11" customFormat="1" x14ac:dyDescent="0.2">
      <c r="A721" s="3"/>
      <c r="B721" s="13"/>
      <c r="C721" s="154"/>
      <c r="D721" s="173"/>
      <c r="E721" s="180"/>
      <c r="F721" s="181"/>
      <c r="G721" s="10"/>
      <c r="H721" s="10"/>
    </row>
    <row r="722" spans="1:8" s="11" customFormat="1" x14ac:dyDescent="0.2">
      <c r="A722" s="3"/>
      <c r="B722" s="13"/>
      <c r="C722" s="154"/>
      <c r="D722" s="173"/>
      <c r="E722" s="180"/>
      <c r="F722" s="181"/>
      <c r="G722" s="10"/>
      <c r="H722" s="10"/>
    </row>
    <row r="723" spans="1:8" s="11" customFormat="1" x14ac:dyDescent="0.2">
      <c r="A723" s="3"/>
      <c r="B723" s="13"/>
      <c r="C723" s="154"/>
      <c r="D723" s="173"/>
      <c r="E723" s="180"/>
      <c r="F723" s="181"/>
      <c r="G723" s="10"/>
      <c r="H723" s="10"/>
    </row>
    <row r="724" spans="1:8" s="11" customFormat="1" x14ac:dyDescent="0.2">
      <c r="A724" s="3"/>
      <c r="B724" s="13"/>
      <c r="C724" s="154"/>
      <c r="D724" s="173"/>
      <c r="E724" s="180"/>
      <c r="F724" s="181"/>
      <c r="G724" s="10"/>
      <c r="H724" s="10"/>
    </row>
    <row r="725" spans="1:8" s="11" customFormat="1" x14ac:dyDescent="0.2">
      <c r="A725" s="3"/>
      <c r="B725" s="13"/>
      <c r="C725" s="154"/>
      <c r="D725" s="173"/>
      <c r="E725" s="180"/>
      <c r="F725" s="181"/>
      <c r="G725" s="10"/>
      <c r="H725" s="10"/>
    </row>
    <row r="726" spans="1:8" s="11" customFormat="1" x14ac:dyDescent="0.2">
      <c r="A726" s="3"/>
      <c r="B726" s="13"/>
      <c r="C726" s="154"/>
      <c r="D726" s="173"/>
      <c r="E726" s="180"/>
      <c r="F726" s="181"/>
      <c r="G726" s="10"/>
      <c r="H726" s="10"/>
    </row>
    <row r="727" spans="1:8" s="11" customFormat="1" x14ac:dyDescent="0.2">
      <c r="A727" s="3"/>
      <c r="B727" s="13"/>
      <c r="C727" s="154"/>
      <c r="D727" s="173"/>
      <c r="E727" s="180"/>
      <c r="F727" s="181"/>
      <c r="G727" s="10"/>
      <c r="H727" s="10"/>
    </row>
    <row r="728" spans="1:8" s="11" customFormat="1" x14ac:dyDescent="0.2">
      <c r="A728" s="3"/>
      <c r="B728" s="13"/>
      <c r="C728" s="154"/>
      <c r="D728" s="173"/>
      <c r="E728" s="180"/>
      <c r="F728" s="181"/>
      <c r="G728" s="10"/>
      <c r="H728" s="10"/>
    </row>
    <row r="729" spans="1:8" s="11" customFormat="1" x14ac:dyDescent="0.2">
      <c r="A729" s="3"/>
      <c r="B729" s="13"/>
      <c r="C729" s="154"/>
      <c r="D729" s="173"/>
      <c r="E729" s="180"/>
      <c r="F729" s="181"/>
      <c r="G729" s="10"/>
      <c r="H729" s="10"/>
    </row>
    <row r="730" spans="1:8" s="11" customFormat="1" x14ac:dyDescent="0.2">
      <c r="A730" s="3"/>
      <c r="B730" s="13"/>
      <c r="C730" s="154"/>
      <c r="D730" s="173"/>
      <c r="E730" s="180"/>
      <c r="F730" s="181"/>
      <c r="G730" s="10"/>
      <c r="H730" s="10"/>
    </row>
    <row r="731" spans="1:8" s="11" customFormat="1" x14ac:dyDescent="0.2">
      <c r="A731" s="3"/>
      <c r="B731" s="13"/>
      <c r="C731" s="154"/>
      <c r="D731" s="173"/>
      <c r="E731" s="180"/>
      <c r="F731" s="181"/>
      <c r="G731" s="10"/>
      <c r="H731" s="10"/>
    </row>
    <row r="732" spans="1:8" s="11" customFormat="1" x14ac:dyDescent="0.2">
      <c r="A732" s="3"/>
      <c r="B732" s="13"/>
      <c r="C732" s="154"/>
      <c r="D732" s="173"/>
      <c r="E732" s="180"/>
      <c r="F732" s="181"/>
      <c r="G732" s="10"/>
      <c r="H732" s="10"/>
    </row>
    <row r="733" spans="1:8" s="11" customFormat="1" x14ac:dyDescent="0.2">
      <c r="A733" s="3"/>
      <c r="B733" s="13"/>
      <c r="C733" s="154"/>
      <c r="D733" s="173"/>
      <c r="E733" s="180"/>
      <c r="F733" s="181"/>
      <c r="G733" s="10"/>
      <c r="H733" s="10"/>
    </row>
    <row r="734" spans="1:8" s="11" customFormat="1" x14ac:dyDescent="0.2">
      <c r="A734" s="3"/>
      <c r="B734" s="13"/>
      <c r="C734" s="154"/>
      <c r="D734" s="173"/>
      <c r="E734" s="180"/>
      <c r="F734" s="181"/>
      <c r="G734" s="10"/>
      <c r="H734" s="10"/>
    </row>
    <row r="735" spans="1:8" s="11" customFormat="1" x14ac:dyDescent="0.2">
      <c r="A735" s="3"/>
      <c r="B735" s="13"/>
      <c r="C735" s="154"/>
      <c r="D735" s="173"/>
      <c r="E735" s="180"/>
      <c r="F735" s="181"/>
      <c r="G735" s="10"/>
      <c r="H735" s="10"/>
    </row>
    <row r="736" spans="1:8" s="11" customFormat="1" x14ac:dyDescent="0.2">
      <c r="A736" s="3"/>
      <c r="B736" s="13"/>
      <c r="C736" s="154"/>
      <c r="D736" s="173"/>
      <c r="E736" s="180"/>
      <c r="F736" s="181"/>
      <c r="G736" s="10"/>
      <c r="H736" s="10"/>
    </row>
    <row r="737" spans="1:8" s="11" customFormat="1" x14ac:dyDescent="0.2">
      <c r="A737" s="3"/>
      <c r="B737" s="13"/>
      <c r="C737" s="154"/>
      <c r="D737" s="173"/>
      <c r="E737" s="180"/>
      <c r="F737" s="181"/>
      <c r="G737" s="10"/>
      <c r="H737" s="10"/>
    </row>
    <row r="738" spans="1:8" s="11" customFormat="1" x14ac:dyDescent="0.2">
      <c r="A738" s="3"/>
      <c r="B738" s="13"/>
      <c r="C738" s="154"/>
      <c r="D738" s="173"/>
      <c r="E738" s="180"/>
      <c r="F738" s="181"/>
      <c r="G738" s="10"/>
      <c r="H738" s="10"/>
    </row>
    <row r="739" spans="1:8" s="11" customFormat="1" x14ac:dyDescent="0.2">
      <c r="A739" s="3"/>
      <c r="B739" s="13"/>
      <c r="C739" s="154"/>
      <c r="D739" s="173"/>
      <c r="E739" s="180"/>
      <c r="F739" s="181"/>
      <c r="G739" s="10"/>
      <c r="H739" s="10"/>
    </row>
    <row r="740" spans="1:8" s="11" customFormat="1" x14ac:dyDescent="0.2">
      <c r="A740" s="3"/>
      <c r="B740" s="13"/>
      <c r="C740" s="154"/>
      <c r="D740" s="173"/>
      <c r="E740" s="180"/>
      <c r="F740" s="181"/>
      <c r="G740" s="10"/>
      <c r="H740" s="10"/>
    </row>
    <row r="741" spans="1:8" s="11" customFormat="1" x14ac:dyDescent="0.2">
      <c r="A741" s="3"/>
      <c r="B741" s="13"/>
      <c r="C741" s="154"/>
      <c r="D741" s="173"/>
      <c r="E741" s="180"/>
      <c r="F741" s="181"/>
      <c r="G741" s="10"/>
      <c r="H741" s="10"/>
    </row>
    <row r="742" spans="1:8" s="11" customFormat="1" x14ac:dyDescent="0.2">
      <c r="A742" s="3"/>
      <c r="B742" s="13"/>
      <c r="C742" s="154"/>
      <c r="D742" s="173"/>
      <c r="E742" s="180"/>
      <c r="F742" s="181"/>
      <c r="G742" s="10"/>
      <c r="H742" s="10"/>
    </row>
    <row r="743" spans="1:8" s="11" customFormat="1" x14ac:dyDescent="0.2">
      <c r="A743" s="3"/>
      <c r="B743" s="13"/>
      <c r="C743" s="154"/>
      <c r="D743" s="173"/>
      <c r="E743" s="180"/>
      <c r="F743" s="181"/>
      <c r="G743" s="10"/>
      <c r="H743" s="10"/>
    </row>
    <row r="744" spans="1:8" s="11" customFormat="1" x14ac:dyDescent="0.2">
      <c r="A744" s="3"/>
      <c r="B744" s="13"/>
      <c r="C744" s="154"/>
      <c r="D744" s="173"/>
      <c r="E744" s="180"/>
      <c r="F744" s="181"/>
      <c r="G744" s="10"/>
      <c r="H744" s="10"/>
    </row>
    <row r="745" spans="1:8" s="11" customFormat="1" x14ac:dyDescent="0.2">
      <c r="A745" s="3"/>
      <c r="B745" s="13"/>
      <c r="C745" s="154"/>
      <c r="D745" s="173"/>
      <c r="E745" s="180"/>
      <c r="F745" s="181"/>
      <c r="G745" s="10"/>
      <c r="H745" s="10"/>
    </row>
    <row r="746" spans="1:8" s="11" customFormat="1" x14ac:dyDescent="0.2">
      <c r="A746" s="3"/>
      <c r="B746" s="13"/>
      <c r="C746" s="154"/>
      <c r="D746" s="173"/>
      <c r="E746" s="180"/>
      <c r="F746" s="181"/>
      <c r="G746" s="10"/>
      <c r="H746" s="10"/>
    </row>
    <row r="747" spans="1:8" s="11" customFormat="1" x14ac:dyDescent="0.2">
      <c r="A747" s="3"/>
      <c r="B747" s="13"/>
      <c r="C747" s="154"/>
      <c r="D747" s="173"/>
      <c r="E747" s="180"/>
      <c r="F747" s="181"/>
      <c r="G747" s="10"/>
      <c r="H747" s="10"/>
    </row>
    <row r="748" spans="1:8" s="11" customFormat="1" x14ac:dyDescent="0.2">
      <c r="A748" s="3"/>
      <c r="B748" s="13"/>
      <c r="C748" s="154"/>
      <c r="D748" s="173"/>
      <c r="E748" s="180"/>
      <c r="F748" s="181"/>
      <c r="G748" s="10"/>
      <c r="H748" s="10"/>
    </row>
    <row r="749" spans="1:8" s="11" customFormat="1" x14ac:dyDescent="0.2">
      <c r="A749" s="3"/>
      <c r="B749" s="13"/>
      <c r="C749" s="154"/>
      <c r="D749" s="173"/>
      <c r="E749" s="180"/>
      <c r="F749" s="181"/>
      <c r="G749" s="10"/>
      <c r="H749" s="10"/>
    </row>
    <row r="750" spans="1:8" s="11" customFormat="1" x14ac:dyDescent="0.2">
      <c r="A750" s="3"/>
      <c r="B750" s="13"/>
      <c r="C750" s="154"/>
      <c r="D750" s="173"/>
      <c r="E750" s="180"/>
      <c r="F750" s="181"/>
      <c r="G750" s="10"/>
      <c r="H750" s="10"/>
    </row>
    <row r="751" spans="1:8" s="11" customFormat="1" x14ac:dyDescent="0.2">
      <c r="A751" s="3"/>
      <c r="B751" s="13"/>
      <c r="C751" s="154"/>
      <c r="D751" s="173"/>
      <c r="E751" s="180"/>
      <c r="F751" s="181"/>
      <c r="G751" s="10"/>
      <c r="H751" s="10"/>
    </row>
    <row r="752" spans="1:8" s="11" customFormat="1" x14ac:dyDescent="0.2">
      <c r="A752" s="3"/>
      <c r="B752" s="13"/>
      <c r="C752" s="154"/>
      <c r="D752" s="173"/>
      <c r="E752" s="180"/>
      <c r="F752" s="181"/>
      <c r="G752" s="10"/>
      <c r="H752" s="10"/>
    </row>
    <row r="753" spans="1:8" s="11" customFormat="1" x14ac:dyDescent="0.2">
      <c r="A753" s="3"/>
      <c r="B753" s="13"/>
      <c r="C753" s="154"/>
      <c r="D753" s="173"/>
      <c r="E753" s="180"/>
      <c r="F753" s="181"/>
      <c r="G753" s="10"/>
      <c r="H753" s="10"/>
    </row>
    <row r="754" spans="1:8" s="11" customFormat="1" x14ac:dyDescent="0.2">
      <c r="A754" s="3"/>
      <c r="B754" s="13"/>
      <c r="C754" s="154"/>
      <c r="D754" s="173"/>
      <c r="E754" s="180"/>
      <c r="F754" s="181"/>
      <c r="G754" s="10"/>
      <c r="H754" s="10"/>
    </row>
    <row r="755" spans="1:8" s="11" customFormat="1" x14ac:dyDescent="0.2">
      <c r="A755" s="3"/>
      <c r="B755" s="13"/>
      <c r="C755" s="154"/>
      <c r="D755" s="173"/>
      <c r="E755" s="180"/>
      <c r="F755" s="181"/>
      <c r="G755" s="10"/>
      <c r="H755" s="10"/>
    </row>
    <row r="756" spans="1:8" s="11" customFormat="1" x14ac:dyDescent="0.2">
      <c r="A756" s="3"/>
      <c r="B756" s="13"/>
      <c r="C756" s="154"/>
      <c r="D756" s="173"/>
      <c r="E756" s="180"/>
      <c r="F756" s="181"/>
      <c r="G756" s="10"/>
      <c r="H756" s="10"/>
    </row>
    <row r="757" spans="1:8" s="11" customFormat="1" x14ac:dyDescent="0.2">
      <c r="A757" s="3"/>
      <c r="B757" s="13"/>
      <c r="C757" s="154"/>
      <c r="D757" s="173"/>
      <c r="E757" s="180"/>
      <c r="F757" s="181"/>
      <c r="G757" s="10"/>
      <c r="H757" s="10"/>
    </row>
    <row r="758" spans="1:8" s="11" customFormat="1" x14ac:dyDescent="0.2">
      <c r="A758" s="3"/>
      <c r="B758" s="13"/>
      <c r="C758" s="154"/>
      <c r="D758" s="173"/>
      <c r="E758" s="180"/>
      <c r="F758" s="181"/>
      <c r="G758" s="10"/>
      <c r="H758" s="10"/>
    </row>
    <row r="759" spans="1:8" s="11" customFormat="1" x14ac:dyDescent="0.2">
      <c r="A759" s="3"/>
      <c r="B759" s="13"/>
      <c r="C759" s="154"/>
      <c r="D759" s="173"/>
      <c r="E759" s="180"/>
      <c r="F759" s="181"/>
      <c r="G759" s="10"/>
      <c r="H759" s="10"/>
    </row>
    <row r="760" spans="1:8" s="11" customFormat="1" x14ac:dyDescent="0.2">
      <c r="A760" s="3"/>
      <c r="B760" s="13"/>
      <c r="C760" s="154"/>
      <c r="D760" s="173"/>
      <c r="E760" s="180"/>
      <c r="F760" s="181"/>
      <c r="G760" s="10"/>
      <c r="H760" s="10"/>
    </row>
    <row r="761" spans="1:8" s="11" customFormat="1" x14ac:dyDescent="0.2">
      <c r="A761" s="3"/>
      <c r="B761" s="13"/>
      <c r="C761" s="154"/>
      <c r="D761" s="173"/>
      <c r="E761" s="180"/>
      <c r="F761" s="181"/>
      <c r="G761" s="10"/>
      <c r="H761" s="10"/>
    </row>
    <row r="762" spans="1:8" s="11" customFormat="1" x14ac:dyDescent="0.2">
      <c r="A762" s="3"/>
      <c r="B762" s="13"/>
      <c r="C762" s="154"/>
      <c r="D762" s="173"/>
      <c r="E762" s="180"/>
      <c r="F762" s="181"/>
      <c r="G762" s="10"/>
      <c r="H762" s="10"/>
    </row>
    <row r="763" spans="1:8" s="11" customFormat="1" x14ac:dyDescent="0.2">
      <c r="A763" s="3"/>
      <c r="B763" s="13"/>
      <c r="C763" s="154"/>
      <c r="D763" s="173"/>
      <c r="E763" s="180"/>
      <c r="F763" s="181"/>
      <c r="G763" s="10"/>
      <c r="H763" s="10"/>
    </row>
    <row r="764" spans="1:8" s="11" customFormat="1" x14ac:dyDescent="0.2">
      <c r="A764" s="3"/>
      <c r="B764" s="13"/>
      <c r="C764" s="154"/>
      <c r="D764" s="173"/>
      <c r="E764" s="180"/>
      <c r="F764" s="181"/>
      <c r="G764" s="10"/>
      <c r="H764" s="10"/>
    </row>
    <row r="765" spans="1:8" s="11" customFormat="1" x14ac:dyDescent="0.2">
      <c r="A765" s="3"/>
      <c r="B765" s="13"/>
      <c r="C765" s="154"/>
      <c r="D765" s="173"/>
      <c r="E765" s="180"/>
      <c r="F765" s="181"/>
      <c r="G765" s="10"/>
      <c r="H765" s="10"/>
    </row>
    <row r="766" spans="1:8" s="11" customFormat="1" x14ac:dyDescent="0.2">
      <c r="A766" s="3"/>
      <c r="B766" s="13"/>
      <c r="C766" s="154"/>
      <c r="D766" s="173"/>
      <c r="E766" s="180"/>
      <c r="F766" s="181"/>
      <c r="G766" s="10"/>
      <c r="H766" s="10"/>
    </row>
    <row r="767" spans="1:8" s="11" customFormat="1" x14ac:dyDescent="0.2">
      <c r="A767" s="3"/>
      <c r="B767" s="13"/>
      <c r="C767" s="154"/>
      <c r="D767" s="173"/>
      <c r="E767" s="180"/>
      <c r="F767" s="181"/>
      <c r="G767" s="10"/>
      <c r="H767" s="10"/>
    </row>
    <row r="768" spans="1:8" s="11" customFormat="1" x14ac:dyDescent="0.2">
      <c r="A768" s="3"/>
      <c r="B768" s="13"/>
      <c r="C768" s="154"/>
      <c r="D768" s="173"/>
      <c r="E768" s="180"/>
      <c r="F768" s="181"/>
      <c r="G768" s="10"/>
      <c r="H768" s="10"/>
    </row>
    <row r="769" spans="1:8" s="11" customFormat="1" x14ac:dyDescent="0.2">
      <c r="A769" s="3"/>
      <c r="B769" s="13"/>
      <c r="C769" s="154"/>
      <c r="D769" s="173"/>
      <c r="E769" s="180"/>
      <c r="F769" s="181"/>
      <c r="G769" s="10"/>
      <c r="H769" s="10"/>
    </row>
    <row r="770" spans="1:8" s="11" customFormat="1" x14ac:dyDescent="0.2">
      <c r="A770" s="3"/>
      <c r="B770" s="13"/>
      <c r="C770" s="154"/>
      <c r="D770" s="173"/>
      <c r="E770" s="180"/>
      <c r="F770" s="181"/>
      <c r="G770" s="10"/>
      <c r="H770" s="10"/>
    </row>
    <row r="771" spans="1:8" s="11" customFormat="1" x14ac:dyDescent="0.2">
      <c r="A771" s="3"/>
      <c r="B771" s="13"/>
      <c r="C771" s="154"/>
      <c r="D771" s="173"/>
      <c r="E771" s="180"/>
      <c r="F771" s="181"/>
      <c r="G771" s="10"/>
      <c r="H771" s="10"/>
    </row>
    <row r="772" spans="1:8" s="11" customFormat="1" x14ac:dyDescent="0.2">
      <c r="A772" s="3"/>
      <c r="B772" s="13"/>
      <c r="C772" s="154"/>
      <c r="D772" s="173"/>
      <c r="E772" s="180"/>
      <c r="F772" s="181"/>
      <c r="G772" s="10"/>
      <c r="H772" s="10"/>
    </row>
    <row r="773" spans="1:8" s="11" customFormat="1" x14ac:dyDescent="0.2">
      <c r="A773" s="3"/>
      <c r="B773" s="13"/>
      <c r="C773" s="154"/>
      <c r="D773" s="173"/>
      <c r="E773" s="180"/>
      <c r="F773" s="181"/>
      <c r="G773" s="10"/>
      <c r="H773" s="10"/>
    </row>
    <row r="774" spans="1:8" s="11" customFormat="1" x14ac:dyDescent="0.2">
      <c r="A774" s="3"/>
      <c r="B774" s="13"/>
      <c r="C774" s="154"/>
      <c r="D774" s="173"/>
      <c r="E774" s="180"/>
      <c r="F774" s="181"/>
      <c r="G774" s="10"/>
      <c r="H774" s="10"/>
    </row>
    <row r="775" spans="1:8" s="11" customFormat="1" x14ac:dyDescent="0.2">
      <c r="A775" s="3"/>
      <c r="B775" s="13"/>
      <c r="C775" s="154"/>
      <c r="D775" s="173"/>
      <c r="E775" s="180"/>
      <c r="F775" s="181"/>
      <c r="G775" s="10"/>
      <c r="H775" s="10"/>
    </row>
    <row r="776" spans="1:8" s="11" customFormat="1" x14ac:dyDescent="0.2">
      <c r="A776" s="3"/>
      <c r="B776" s="13"/>
      <c r="C776" s="154"/>
      <c r="D776" s="173"/>
      <c r="E776" s="180"/>
      <c r="F776" s="181"/>
      <c r="G776" s="10"/>
      <c r="H776" s="10"/>
    </row>
    <row r="777" spans="1:8" s="11" customFormat="1" x14ac:dyDescent="0.2">
      <c r="A777" s="3"/>
      <c r="B777" s="13"/>
      <c r="C777" s="154"/>
      <c r="D777" s="173"/>
      <c r="E777" s="180"/>
      <c r="F777" s="181"/>
      <c r="G777" s="10"/>
      <c r="H777" s="10"/>
    </row>
    <row r="778" spans="1:8" s="11" customFormat="1" x14ac:dyDescent="0.2">
      <c r="A778" s="3"/>
      <c r="B778" s="13"/>
      <c r="C778" s="154"/>
      <c r="D778" s="173"/>
      <c r="E778" s="180"/>
      <c r="F778" s="181"/>
      <c r="G778" s="10"/>
      <c r="H778" s="10"/>
    </row>
    <row r="779" spans="1:8" s="11" customFormat="1" x14ac:dyDescent="0.2">
      <c r="A779" s="3"/>
      <c r="B779" s="13"/>
      <c r="C779" s="154"/>
      <c r="D779" s="173"/>
      <c r="E779" s="180"/>
      <c r="F779" s="181"/>
      <c r="G779" s="10"/>
      <c r="H779" s="10"/>
    </row>
    <row r="780" spans="1:8" s="11" customFormat="1" x14ac:dyDescent="0.2">
      <c r="A780" s="3"/>
      <c r="B780" s="13"/>
      <c r="C780" s="154"/>
      <c r="D780" s="173"/>
      <c r="E780" s="180"/>
      <c r="F780" s="181"/>
      <c r="G780" s="10"/>
      <c r="H780" s="10"/>
    </row>
    <row r="781" spans="1:8" s="11" customFormat="1" x14ac:dyDescent="0.2">
      <c r="A781" s="3"/>
      <c r="B781" s="13"/>
      <c r="C781" s="154"/>
      <c r="D781" s="173"/>
      <c r="E781" s="180"/>
      <c r="F781" s="181"/>
      <c r="G781" s="10"/>
      <c r="H781" s="10"/>
    </row>
    <row r="782" spans="1:8" s="11" customFormat="1" x14ac:dyDescent="0.2">
      <c r="A782" s="3"/>
      <c r="B782" s="13"/>
      <c r="C782" s="154"/>
      <c r="D782" s="173"/>
      <c r="E782" s="180"/>
      <c r="F782" s="181"/>
      <c r="G782" s="10"/>
      <c r="H782" s="10"/>
    </row>
    <row r="783" spans="1:8" s="11" customFormat="1" x14ac:dyDescent="0.2">
      <c r="A783" s="3"/>
      <c r="B783" s="13"/>
      <c r="C783" s="154"/>
      <c r="D783" s="173"/>
      <c r="E783" s="180"/>
      <c r="F783" s="181"/>
      <c r="G783" s="10"/>
      <c r="H783" s="10"/>
    </row>
    <row r="784" spans="1:8" s="11" customFormat="1" x14ac:dyDescent="0.2">
      <c r="A784" s="3"/>
      <c r="B784" s="13"/>
      <c r="C784" s="154"/>
      <c r="D784" s="173"/>
      <c r="E784" s="180"/>
      <c r="F784" s="181"/>
      <c r="G784" s="10"/>
      <c r="H784" s="10"/>
    </row>
    <row r="785" spans="1:8" s="11" customFormat="1" x14ac:dyDescent="0.2">
      <c r="A785" s="3"/>
      <c r="B785" s="13"/>
      <c r="C785" s="154"/>
      <c r="D785" s="173"/>
      <c r="E785" s="180"/>
      <c r="F785" s="181"/>
      <c r="G785" s="10"/>
      <c r="H785" s="10"/>
    </row>
    <row r="786" spans="1:8" s="11" customFormat="1" x14ac:dyDescent="0.2">
      <c r="A786" s="3"/>
      <c r="B786" s="13"/>
      <c r="C786" s="154"/>
      <c r="D786" s="173"/>
      <c r="E786" s="180"/>
      <c r="F786" s="181"/>
      <c r="G786" s="10"/>
      <c r="H786" s="10"/>
    </row>
    <row r="787" spans="1:8" s="11" customFormat="1" x14ac:dyDescent="0.2">
      <c r="A787" s="3"/>
      <c r="B787" s="13"/>
      <c r="C787" s="154"/>
      <c r="D787" s="173"/>
      <c r="E787" s="180"/>
      <c r="F787" s="181"/>
      <c r="G787" s="10"/>
      <c r="H787" s="10"/>
    </row>
    <row r="788" spans="1:8" s="11" customFormat="1" x14ac:dyDescent="0.2">
      <c r="A788" s="3"/>
      <c r="B788" s="13"/>
      <c r="C788" s="154"/>
      <c r="D788" s="173"/>
      <c r="E788" s="180"/>
      <c r="F788" s="181"/>
      <c r="G788" s="10"/>
      <c r="H788" s="10"/>
    </row>
    <row r="789" spans="1:8" s="11" customFormat="1" x14ac:dyDescent="0.2">
      <c r="A789" s="3"/>
      <c r="B789" s="13"/>
      <c r="C789" s="154"/>
      <c r="D789" s="173"/>
      <c r="E789" s="180"/>
      <c r="F789" s="181"/>
      <c r="G789" s="10"/>
      <c r="H789" s="10"/>
    </row>
    <row r="790" spans="1:8" s="11" customFormat="1" x14ac:dyDescent="0.2">
      <c r="A790" s="3"/>
      <c r="B790" s="13"/>
      <c r="C790" s="154"/>
      <c r="D790" s="173"/>
      <c r="E790" s="180"/>
      <c r="F790" s="181"/>
      <c r="G790" s="10"/>
      <c r="H790" s="10"/>
    </row>
    <row r="791" spans="1:8" s="11" customFormat="1" x14ac:dyDescent="0.2">
      <c r="A791" s="3"/>
      <c r="B791" s="13"/>
      <c r="C791" s="154"/>
      <c r="D791" s="173"/>
      <c r="E791" s="180"/>
      <c r="F791" s="181"/>
      <c r="G791" s="10"/>
      <c r="H791" s="10"/>
    </row>
    <row r="792" spans="1:8" s="11" customFormat="1" x14ac:dyDescent="0.2">
      <c r="A792" s="3"/>
      <c r="B792" s="13"/>
      <c r="C792" s="154"/>
      <c r="D792" s="173"/>
      <c r="E792" s="180"/>
      <c r="F792" s="181"/>
      <c r="G792" s="10"/>
      <c r="H792" s="10"/>
    </row>
    <row r="793" spans="1:8" s="11" customFormat="1" x14ac:dyDescent="0.2">
      <c r="A793" s="3"/>
      <c r="B793" s="13"/>
      <c r="C793" s="154"/>
      <c r="D793" s="173"/>
      <c r="E793" s="180"/>
      <c r="F793" s="181"/>
      <c r="G793" s="10"/>
      <c r="H793" s="10"/>
    </row>
    <row r="794" spans="1:8" s="11" customFormat="1" x14ac:dyDescent="0.2">
      <c r="A794" s="3"/>
      <c r="B794" s="13"/>
      <c r="C794" s="154"/>
      <c r="D794" s="173"/>
      <c r="E794" s="180"/>
      <c r="F794" s="181"/>
      <c r="G794" s="10"/>
      <c r="H794" s="10"/>
    </row>
    <row r="795" spans="1:8" s="11" customFormat="1" x14ac:dyDescent="0.2">
      <c r="A795" s="3"/>
      <c r="B795" s="13"/>
      <c r="C795" s="154"/>
      <c r="D795" s="173"/>
      <c r="E795" s="180"/>
      <c r="F795" s="181"/>
      <c r="G795" s="10"/>
      <c r="H795" s="10"/>
    </row>
    <row r="796" spans="1:8" s="11" customFormat="1" x14ac:dyDescent="0.2">
      <c r="A796" s="3"/>
      <c r="B796" s="13"/>
      <c r="C796" s="154"/>
      <c r="D796" s="173"/>
      <c r="E796" s="180"/>
      <c r="F796" s="181"/>
      <c r="G796" s="10"/>
      <c r="H796" s="10"/>
    </row>
    <row r="797" spans="1:8" s="11" customFormat="1" x14ac:dyDescent="0.2">
      <c r="A797" s="3"/>
      <c r="B797" s="13"/>
      <c r="C797" s="154"/>
      <c r="D797" s="173"/>
      <c r="E797" s="180"/>
      <c r="F797" s="181"/>
      <c r="G797" s="10"/>
      <c r="H797" s="10"/>
    </row>
    <row r="798" spans="1:8" s="11" customFormat="1" x14ac:dyDescent="0.2">
      <c r="A798" s="3"/>
      <c r="B798" s="13"/>
      <c r="C798" s="154"/>
      <c r="D798" s="173"/>
      <c r="E798" s="180"/>
      <c r="F798" s="181"/>
      <c r="G798" s="10"/>
      <c r="H798" s="10"/>
    </row>
    <row r="799" spans="1:8" s="11" customFormat="1" x14ac:dyDescent="0.2">
      <c r="A799" s="3"/>
      <c r="B799" s="13"/>
      <c r="C799" s="154"/>
      <c r="D799" s="173"/>
      <c r="E799" s="180"/>
      <c r="F799" s="181"/>
      <c r="G799" s="10"/>
      <c r="H799" s="10"/>
    </row>
    <row r="800" spans="1:8" s="11" customFormat="1" x14ac:dyDescent="0.2">
      <c r="A800" s="3"/>
      <c r="B800" s="13"/>
      <c r="C800" s="154"/>
      <c r="D800" s="173"/>
      <c r="E800" s="180"/>
      <c r="F800" s="181"/>
      <c r="G800" s="10"/>
      <c r="H800" s="10"/>
    </row>
    <row r="801" spans="1:8" s="11" customFormat="1" x14ac:dyDescent="0.2">
      <c r="A801" s="3"/>
      <c r="B801" s="13"/>
      <c r="C801" s="154"/>
      <c r="D801" s="173"/>
      <c r="E801" s="180"/>
      <c r="F801" s="181"/>
      <c r="G801" s="10"/>
      <c r="H801" s="10"/>
    </row>
    <row r="802" spans="1:8" s="11" customFormat="1" x14ac:dyDescent="0.2">
      <c r="A802" s="3"/>
      <c r="B802" s="13"/>
      <c r="C802" s="154"/>
      <c r="D802" s="173"/>
      <c r="E802" s="180"/>
      <c r="F802" s="181"/>
      <c r="G802" s="10"/>
      <c r="H802" s="10"/>
    </row>
    <row r="803" spans="1:8" s="11" customFormat="1" x14ac:dyDescent="0.2">
      <c r="A803" s="3"/>
      <c r="B803" s="13"/>
      <c r="C803" s="154"/>
      <c r="D803" s="173"/>
      <c r="E803" s="180"/>
      <c r="F803" s="181"/>
      <c r="G803" s="10"/>
      <c r="H803" s="10"/>
    </row>
    <row r="804" spans="1:8" s="11" customFormat="1" x14ac:dyDescent="0.2">
      <c r="A804" s="3"/>
      <c r="B804" s="13"/>
      <c r="C804" s="154"/>
      <c r="D804" s="173"/>
      <c r="E804" s="180"/>
      <c r="F804" s="181"/>
      <c r="G804" s="10"/>
      <c r="H804" s="10"/>
    </row>
    <row r="805" spans="1:8" s="11" customFormat="1" x14ac:dyDescent="0.2">
      <c r="A805" s="3"/>
      <c r="B805" s="13"/>
      <c r="C805" s="154"/>
      <c r="D805" s="173"/>
      <c r="E805" s="180"/>
      <c r="F805" s="181"/>
      <c r="G805" s="10"/>
      <c r="H805" s="10"/>
    </row>
    <row r="806" spans="1:8" s="11" customFormat="1" x14ac:dyDescent="0.2">
      <c r="A806" s="3"/>
      <c r="B806" s="13"/>
      <c r="C806" s="154"/>
      <c r="D806" s="173"/>
      <c r="E806" s="180"/>
      <c r="F806" s="181"/>
      <c r="G806" s="10"/>
      <c r="H806" s="10"/>
    </row>
    <row r="807" spans="1:8" s="11" customFormat="1" x14ac:dyDescent="0.2">
      <c r="A807" s="3"/>
      <c r="B807" s="13"/>
      <c r="C807" s="154"/>
      <c r="D807" s="173"/>
      <c r="E807" s="180"/>
      <c r="F807" s="181"/>
      <c r="G807" s="10"/>
      <c r="H807" s="10"/>
    </row>
    <row r="808" spans="1:8" s="11" customFormat="1" x14ac:dyDescent="0.2">
      <c r="A808" s="3"/>
      <c r="B808" s="13"/>
      <c r="C808" s="154"/>
      <c r="D808" s="173"/>
      <c r="E808" s="180"/>
      <c r="F808" s="181"/>
      <c r="G808" s="10"/>
      <c r="H808" s="10"/>
    </row>
    <row r="809" spans="1:8" s="11" customFormat="1" x14ac:dyDescent="0.2">
      <c r="A809" s="3"/>
      <c r="B809" s="13"/>
      <c r="C809" s="154"/>
      <c r="D809" s="173"/>
      <c r="E809" s="180"/>
      <c r="F809" s="181"/>
      <c r="G809" s="10"/>
      <c r="H809" s="10"/>
    </row>
    <row r="810" spans="1:8" s="11" customFormat="1" x14ac:dyDescent="0.2">
      <c r="A810" s="3"/>
      <c r="B810" s="13"/>
      <c r="C810" s="154"/>
      <c r="D810" s="173"/>
      <c r="E810" s="180"/>
      <c r="F810" s="181"/>
      <c r="G810" s="10"/>
      <c r="H810" s="10"/>
    </row>
    <row r="811" spans="1:8" s="11" customFormat="1" x14ac:dyDescent="0.2">
      <c r="A811" s="3"/>
      <c r="B811" s="13"/>
      <c r="C811" s="154"/>
      <c r="D811" s="173"/>
      <c r="E811" s="180"/>
      <c r="F811" s="181"/>
      <c r="G811" s="10"/>
      <c r="H811" s="10"/>
    </row>
    <row r="812" spans="1:8" s="11" customFormat="1" x14ac:dyDescent="0.2">
      <c r="A812" s="3"/>
      <c r="B812" s="13"/>
      <c r="C812" s="154"/>
      <c r="D812" s="173"/>
      <c r="E812" s="180"/>
      <c r="F812" s="181"/>
      <c r="G812" s="10"/>
      <c r="H812" s="10"/>
    </row>
    <row r="813" spans="1:8" s="11" customFormat="1" x14ac:dyDescent="0.2">
      <c r="A813" s="3"/>
      <c r="B813" s="13"/>
      <c r="C813" s="154"/>
      <c r="D813" s="173"/>
      <c r="E813" s="180"/>
      <c r="F813" s="181"/>
      <c r="G813" s="10"/>
      <c r="H813" s="10"/>
    </row>
    <row r="814" spans="1:8" s="11" customFormat="1" x14ac:dyDescent="0.2">
      <c r="A814" s="3"/>
      <c r="B814" s="13"/>
      <c r="C814" s="154"/>
      <c r="D814" s="173"/>
      <c r="E814" s="180"/>
      <c r="F814" s="181"/>
      <c r="G814" s="10"/>
      <c r="H814" s="10"/>
    </row>
    <row r="815" spans="1:8" s="11" customFormat="1" x14ac:dyDescent="0.2">
      <c r="A815" s="3"/>
      <c r="B815" s="13"/>
      <c r="C815" s="154"/>
      <c r="D815" s="173"/>
      <c r="E815" s="180"/>
      <c r="F815" s="181"/>
      <c r="G815" s="10"/>
      <c r="H815" s="10"/>
    </row>
    <row r="816" spans="1:8" s="11" customFormat="1" x14ac:dyDescent="0.2">
      <c r="A816" s="3"/>
      <c r="B816" s="13"/>
      <c r="C816" s="154"/>
      <c r="D816" s="173"/>
      <c r="E816" s="180"/>
      <c r="F816" s="181"/>
      <c r="G816" s="10"/>
      <c r="H816" s="10"/>
    </row>
    <row r="817" spans="1:8" s="11" customFormat="1" x14ac:dyDescent="0.2">
      <c r="A817" s="3"/>
      <c r="B817" s="13"/>
      <c r="C817" s="154"/>
      <c r="D817" s="173"/>
      <c r="E817" s="180"/>
      <c r="F817" s="181"/>
      <c r="G817" s="10"/>
      <c r="H817" s="10"/>
    </row>
    <row r="818" spans="1:8" s="11" customFormat="1" x14ac:dyDescent="0.2">
      <c r="A818" s="3"/>
      <c r="B818" s="13"/>
      <c r="C818" s="154"/>
      <c r="D818" s="173"/>
      <c r="E818" s="180"/>
      <c r="F818" s="181"/>
      <c r="G818" s="10"/>
      <c r="H818" s="10"/>
    </row>
    <row r="819" spans="1:8" s="11" customFormat="1" x14ac:dyDescent="0.2">
      <c r="A819" s="3"/>
      <c r="B819" s="13"/>
      <c r="C819" s="154"/>
      <c r="D819" s="173"/>
      <c r="E819" s="180"/>
      <c r="F819" s="181"/>
      <c r="G819" s="10"/>
      <c r="H819" s="10"/>
    </row>
    <row r="820" spans="1:8" s="11" customFormat="1" x14ac:dyDescent="0.2">
      <c r="A820" s="3"/>
      <c r="B820" s="13"/>
      <c r="C820" s="154"/>
      <c r="D820" s="173"/>
      <c r="E820" s="180"/>
      <c r="F820" s="181"/>
      <c r="G820" s="10"/>
      <c r="H820" s="10"/>
    </row>
    <row r="821" spans="1:8" s="11" customFormat="1" x14ac:dyDescent="0.2">
      <c r="A821" s="3"/>
      <c r="B821" s="13"/>
      <c r="C821" s="154"/>
      <c r="D821" s="173"/>
      <c r="E821" s="180"/>
      <c r="F821" s="181"/>
      <c r="G821" s="10"/>
      <c r="H821" s="10"/>
    </row>
    <row r="822" spans="1:8" s="11" customFormat="1" x14ac:dyDescent="0.2">
      <c r="A822" s="3"/>
      <c r="B822" s="13"/>
      <c r="C822" s="154"/>
      <c r="D822" s="173"/>
      <c r="E822" s="180"/>
      <c r="F822" s="181"/>
      <c r="G822" s="10"/>
      <c r="H822" s="10"/>
    </row>
    <row r="823" spans="1:8" s="11" customFormat="1" x14ac:dyDescent="0.2">
      <c r="A823" s="3"/>
      <c r="B823" s="13"/>
      <c r="C823" s="154"/>
      <c r="D823" s="173"/>
      <c r="E823" s="180"/>
      <c r="F823" s="181"/>
      <c r="G823" s="10"/>
      <c r="H823" s="10"/>
    </row>
    <row r="824" spans="1:8" s="11" customFormat="1" x14ac:dyDescent="0.2">
      <c r="A824" s="3"/>
      <c r="B824" s="13"/>
      <c r="C824" s="154"/>
      <c r="D824" s="173"/>
      <c r="E824" s="180"/>
      <c r="F824" s="181"/>
      <c r="G824" s="10"/>
      <c r="H824" s="10"/>
    </row>
    <row r="825" spans="1:8" s="11" customFormat="1" x14ac:dyDescent="0.2">
      <c r="A825" s="3"/>
      <c r="B825" s="13"/>
      <c r="C825" s="154"/>
      <c r="D825" s="173"/>
      <c r="E825" s="180"/>
      <c r="F825" s="181"/>
      <c r="G825" s="10"/>
      <c r="H825" s="10"/>
    </row>
    <row r="826" spans="1:8" s="11" customFormat="1" x14ac:dyDescent="0.2">
      <c r="A826" s="3"/>
      <c r="B826" s="13"/>
      <c r="C826" s="154"/>
      <c r="D826" s="173"/>
      <c r="E826" s="180"/>
      <c r="F826" s="181"/>
      <c r="G826" s="10"/>
      <c r="H826" s="10"/>
    </row>
    <row r="827" spans="1:8" s="11" customFormat="1" x14ac:dyDescent="0.2">
      <c r="A827" s="3"/>
      <c r="B827" s="13"/>
      <c r="C827" s="154"/>
      <c r="D827" s="173"/>
      <c r="E827" s="180"/>
      <c r="F827" s="181"/>
      <c r="G827" s="10"/>
      <c r="H827" s="10"/>
    </row>
    <row r="828" spans="1:8" s="11" customFormat="1" x14ac:dyDescent="0.2">
      <c r="A828" s="3"/>
      <c r="B828" s="13"/>
      <c r="C828" s="154"/>
      <c r="D828" s="173"/>
      <c r="E828" s="180"/>
      <c r="F828" s="181"/>
      <c r="G828" s="10"/>
      <c r="H828" s="10"/>
    </row>
    <row r="829" spans="1:8" s="11" customFormat="1" x14ac:dyDescent="0.2">
      <c r="A829" s="3"/>
      <c r="B829" s="13"/>
      <c r="C829" s="154"/>
      <c r="D829" s="173"/>
      <c r="E829" s="180"/>
      <c r="F829" s="181"/>
      <c r="G829" s="10"/>
      <c r="H829" s="10"/>
    </row>
    <row r="830" spans="1:8" s="11" customFormat="1" x14ac:dyDescent="0.2">
      <c r="A830" s="3"/>
      <c r="B830" s="13"/>
      <c r="C830" s="154"/>
      <c r="D830" s="173"/>
      <c r="E830" s="180"/>
      <c r="F830" s="181"/>
      <c r="G830" s="10"/>
      <c r="H830" s="10"/>
    </row>
    <row r="831" spans="1:8" s="11" customFormat="1" x14ac:dyDescent="0.2">
      <c r="A831" s="3"/>
      <c r="B831" s="13"/>
      <c r="C831" s="154"/>
      <c r="D831" s="173"/>
      <c r="E831" s="180"/>
      <c r="F831" s="181"/>
      <c r="G831" s="10"/>
      <c r="H831" s="10"/>
    </row>
    <row r="832" spans="1:8" s="11" customFormat="1" x14ac:dyDescent="0.2">
      <c r="A832" s="3"/>
      <c r="B832" s="13"/>
      <c r="C832" s="154"/>
      <c r="D832" s="173"/>
      <c r="E832" s="180"/>
      <c r="F832" s="181"/>
      <c r="G832" s="10"/>
      <c r="H832" s="10"/>
    </row>
    <row r="833" spans="1:8" s="11" customFormat="1" x14ac:dyDescent="0.2">
      <c r="A833" s="3"/>
      <c r="B833" s="13"/>
      <c r="C833" s="154"/>
      <c r="D833" s="173"/>
      <c r="E833" s="180"/>
      <c r="F833" s="181"/>
      <c r="G833" s="10"/>
      <c r="H833" s="10"/>
    </row>
    <row r="834" spans="1:8" s="11" customFormat="1" x14ac:dyDescent="0.2">
      <c r="A834" s="3"/>
      <c r="B834" s="13"/>
      <c r="C834" s="154"/>
      <c r="D834" s="173"/>
      <c r="E834" s="180"/>
      <c r="F834" s="181"/>
      <c r="G834" s="10"/>
      <c r="H834" s="10"/>
    </row>
    <row r="835" spans="1:8" s="11" customFormat="1" x14ac:dyDescent="0.2">
      <c r="A835" s="3"/>
      <c r="B835" s="13"/>
      <c r="C835" s="154"/>
      <c r="D835" s="173"/>
      <c r="E835" s="180"/>
      <c r="F835" s="181"/>
      <c r="G835" s="10"/>
      <c r="H835" s="10"/>
    </row>
    <row r="836" spans="1:8" s="11" customFormat="1" x14ac:dyDescent="0.2">
      <c r="A836" s="3"/>
      <c r="B836" s="13"/>
      <c r="C836" s="154"/>
      <c r="D836" s="173"/>
      <c r="E836" s="180"/>
      <c r="F836" s="181"/>
      <c r="G836" s="10"/>
      <c r="H836" s="10"/>
    </row>
    <row r="837" spans="1:8" s="11" customFormat="1" x14ac:dyDescent="0.2">
      <c r="A837" s="3"/>
      <c r="B837" s="13"/>
      <c r="C837" s="154"/>
      <c r="D837" s="173"/>
      <c r="E837" s="180"/>
      <c r="F837" s="181"/>
      <c r="G837" s="10"/>
      <c r="H837" s="10"/>
    </row>
    <row r="838" spans="1:8" s="11" customFormat="1" x14ac:dyDescent="0.2">
      <c r="A838" s="3"/>
      <c r="B838" s="13"/>
      <c r="C838" s="154"/>
      <c r="D838" s="173"/>
      <c r="E838" s="180"/>
      <c r="F838" s="181"/>
      <c r="G838" s="10"/>
      <c r="H838" s="10"/>
    </row>
    <row r="839" spans="1:8" s="11" customFormat="1" x14ac:dyDescent="0.2">
      <c r="A839" s="3"/>
      <c r="B839" s="13"/>
      <c r="C839" s="154"/>
      <c r="D839" s="173"/>
      <c r="E839" s="180"/>
      <c r="F839" s="181"/>
      <c r="G839" s="10"/>
      <c r="H839" s="10"/>
    </row>
    <row r="840" spans="1:8" s="11" customFormat="1" x14ac:dyDescent="0.2">
      <c r="A840" s="3"/>
      <c r="B840" s="13"/>
      <c r="C840" s="154"/>
      <c r="D840" s="173"/>
      <c r="E840" s="180"/>
      <c r="F840" s="181"/>
      <c r="G840" s="10"/>
      <c r="H840" s="10"/>
    </row>
    <row r="841" spans="1:8" s="11" customFormat="1" x14ac:dyDescent="0.2">
      <c r="A841" s="3"/>
      <c r="B841" s="13"/>
      <c r="C841" s="154"/>
      <c r="D841" s="173"/>
      <c r="E841" s="180"/>
      <c r="F841" s="181"/>
      <c r="G841" s="10"/>
      <c r="H841" s="10"/>
    </row>
    <row r="842" spans="1:8" s="11" customFormat="1" x14ac:dyDescent="0.2">
      <c r="A842" s="3"/>
      <c r="B842" s="13"/>
      <c r="C842" s="154"/>
      <c r="D842" s="173"/>
      <c r="E842" s="180"/>
      <c r="F842" s="181"/>
      <c r="G842" s="10"/>
      <c r="H842" s="10"/>
    </row>
    <row r="843" spans="1:8" s="11" customFormat="1" x14ac:dyDescent="0.2">
      <c r="A843" s="3"/>
      <c r="B843" s="13"/>
      <c r="C843" s="154"/>
      <c r="D843" s="173"/>
      <c r="E843" s="180"/>
      <c r="F843" s="181"/>
      <c r="G843" s="10"/>
      <c r="H843" s="10"/>
    </row>
    <row r="844" spans="1:8" s="11" customFormat="1" x14ac:dyDescent="0.2">
      <c r="A844" s="3"/>
      <c r="B844" s="13"/>
      <c r="C844" s="154"/>
      <c r="D844" s="173"/>
      <c r="E844" s="180"/>
      <c r="F844" s="181"/>
      <c r="G844" s="10"/>
      <c r="H844" s="10"/>
    </row>
    <row r="845" spans="1:8" s="11" customFormat="1" x14ac:dyDescent="0.2">
      <c r="A845" s="3"/>
      <c r="B845" s="13"/>
      <c r="C845" s="154"/>
      <c r="D845" s="173"/>
      <c r="E845" s="180"/>
      <c r="F845" s="181"/>
      <c r="G845" s="10"/>
      <c r="H845" s="10"/>
    </row>
    <row r="846" spans="1:8" s="11" customFormat="1" x14ac:dyDescent="0.2">
      <c r="A846" s="3"/>
      <c r="B846" s="13"/>
      <c r="C846" s="154"/>
      <c r="D846" s="173"/>
      <c r="E846" s="180"/>
      <c r="F846" s="181"/>
      <c r="G846" s="10"/>
      <c r="H846" s="10"/>
    </row>
    <row r="847" spans="1:8" s="11" customFormat="1" x14ac:dyDescent="0.2">
      <c r="A847" s="3"/>
      <c r="B847" s="13"/>
      <c r="C847" s="154"/>
      <c r="D847" s="173"/>
      <c r="E847" s="180"/>
      <c r="F847" s="181"/>
      <c r="G847" s="10"/>
      <c r="H847" s="10"/>
    </row>
    <row r="848" spans="1:8" s="11" customFormat="1" x14ac:dyDescent="0.2">
      <c r="A848" s="3"/>
      <c r="B848" s="13"/>
      <c r="C848" s="154"/>
      <c r="D848" s="173"/>
      <c r="E848" s="180"/>
      <c r="F848" s="181"/>
      <c r="G848" s="10"/>
      <c r="H848" s="10"/>
    </row>
    <row r="849" spans="1:8" s="11" customFormat="1" x14ac:dyDescent="0.2">
      <c r="A849" s="3"/>
      <c r="B849" s="13"/>
      <c r="C849" s="154"/>
      <c r="D849" s="173"/>
      <c r="E849" s="180"/>
      <c r="F849" s="181"/>
      <c r="G849" s="10"/>
      <c r="H849" s="10"/>
    </row>
    <row r="850" spans="1:8" s="11" customFormat="1" x14ac:dyDescent="0.2">
      <c r="A850" s="3"/>
      <c r="B850" s="13"/>
      <c r="C850" s="154"/>
      <c r="D850" s="173"/>
      <c r="E850" s="180"/>
      <c r="F850" s="181"/>
      <c r="G850" s="10"/>
      <c r="H850" s="10"/>
    </row>
    <row r="851" spans="1:8" s="11" customFormat="1" x14ac:dyDescent="0.2">
      <c r="A851" s="3"/>
      <c r="B851" s="13"/>
      <c r="C851" s="154"/>
      <c r="D851" s="173"/>
      <c r="E851" s="180"/>
      <c r="F851" s="181"/>
      <c r="G851" s="10"/>
      <c r="H851" s="10"/>
    </row>
    <row r="852" spans="1:8" s="11" customFormat="1" x14ac:dyDescent="0.2">
      <c r="A852" s="3"/>
      <c r="B852" s="13"/>
      <c r="C852" s="154"/>
      <c r="D852" s="173"/>
      <c r="E852" s="180"/>
      <c r="F852" s="181"/>
      <c r="G852" s="10"/>
      <c r="H852" s="10"/>
    </row>
    <row r="853" spans="1:8" s="11" customFormat="1" x14ac:dyDescent="0.2">
      <c r="A853" s="3"/>
      <c r="B853" s="13"/>
      <c r="C853" s="154"/>
      <c r="D853" s="173"/>
      <c r="E853" s="180"/>
      <c r="F853" s="181"/>
      <c r="G853" s="10"/>
      <c r="H853" s="10"/>
    </row>
    <row r="854" spans="1:8" s="11" customFormat="1" x14ac:dyDescent="0.2">
      <c r="A854" s="3"/>
      <c r="B854" s="13"/>
      <c r="C854" s="154"/>
      <c r="D854" s="173"/>
      <c r="E854" s="180"/>
      <c r="F854" s="181"/>
      <c r="G854" s="10"/>
      <c r="H854" s="10"/>
    </row>
    <row r="855" spans="1:8" s="11" customFormat="1" x14ac:dyDescent="0.2">
      <c r="A855" s="3"/>
      <c r="B855" s="13"/>
      <c r="C855" s="154"/>
      <c r="D855" s="173"/>
      <c r="E855" s="180"/>
      <c r="F855" s="181"/>
      <c r="G855" s="10"/>
      <c r="H855" s="10"/>
    </row>
    <row r="856" spans="1:8" s="11" customFormat="1" x14ac:dyDescent="0.2">
      <c r="A856" s="3"/>
      <c r="B856" s="13"/>
      <c r="C856" s="154"/>
      <c r="D856" s="173"/>
      <c r="E856" s="180"/>
      <c r="F856" s="181"/>
      <c r="G856" s="10"/>
      <c r="H856" s="10"/>
    </row>
    <row r="857" spans="1:8" s="11" customFormat="1" x14ac:dyDescent="0.2">
      <c r="A857" s="3"/>
      <c r="B857" s="13"/>
      <c r="C857" s="154"/>
      <c r="D857" s="173"/>
      <c r="E857" s="180"/>
      <c r="F857" s="181"/>
      <c r="G857" s="10"/>
      <c r="H857" s="10"/>
    </row>
    <row r="858" spans="1:8" s="11" customFormat="1" x14ac:dyDescent="0.2">
      <c r="A858" s="3"/>
      <c r="B858" s="13"/>
      <c r="C858" s="154"/>
      <c r="D858" s="173"/>
      <c r="E858" s="180"/>
      <c r="F858" s="181"/>
      <c r="G858" s="10"/>
      <c r="H858" s="10"/>
    </row>
    <row r="859" spans="1:8" s="11" customFormat="1" x14ac:dyDescent="0.2">
      <c r="A859" s="3"/>
      <c r="B859" s="13"/>
      <c r="C859" s="154"/>
      <c r="D859" s="173"/>
      <c r="E859" s="180"/>
      <c r="F859" s="181"/>
      <c r="G859" s="10"/>
      <c r="H859" s="10"/>
    </row>
    <row r="860" spans="1:8" s="11" customFormat="1" x14ac:dyDescent="0.2">
      <c r="A860" s="3"/>
      <c r="B860" s="13"/>
      <c r="C860" s="154"/>
      <c r="D860" s="173"/>
      <c r="E860" s="180"/>
      <c r="F860" s="181"/>
      <c r="G860" s="10"/>
      <c r="H860" s="10"/>
    </row>
    <row r="861" spans="1:8" s="11" customFormat="1" x14ac:dyDescent="0.2">
      <c r="A861" s="3"/>
      <c r="B861" s="13"/>
      <c r="C861" s="154"/>
      <c r="D861" s="173"/>
      <c r="E861" s="180"/>
      <c r="F861" s="181"/>
      <c r="G861" s="10"/>
      <c r="H861" s="10"/>
    </row>
    <row r="862" spans="1:8" s="11" customFormat="1" x14ac:dyDescent="0.2">
      <c r="A862" s="3"/>
      <c r="B862" s="13"/>
      <c r="C862" s="154"/>
      <c r="D862" s="173"/>
      <c r="E862" s="180"/>
      <c r="F862" s="181"/>
      <c r="G862" s="10"/>
      <c r="H862" s="10"/>
    </row>
    <row r="863" spans="1:8" s="11" customFormat="1" x14ac:dyDescent="0.2">
      <c r="A863" s="3"/>
      <c r="B863" s="13"/>
      <c r="C863" s="154"/>
      <c r="D863" s="173"/>
      <c r="E863" s="180"/>
      <c r="F863" s="181"/>
      <c r="G863" s="10"/>
      <c r="H863" s="10"/>
    </row>
    <row r="864" spans="1:8" s="11" customFormat="1" x14ac:dyDescent="0.2">
      <c r="A864" s="3"/>
      <c r="B864" s="13"/>
      <c r="C864" s="154"/>
      <c r="D864" s="173"/>
      <c r="E864" s="180"/>
      <c r="F864" s="181"/>
      <c r="G864" s="10"/>
      <c r="H864" s="10"/>
    </row>
    <row r="865" spans="1:8" s="11" customFormat="1" x14ac:dyDescent="0.2">
      <c r="A865" s="3"/>
      <c r="B865" s="13"/>
      <c r="C865" s="154"/>
      <c r="D865" s="173"/>
      <c r="E865" s="180"/>
      <c r="F865" s="181"/>
      <c r="G865" s="10"/>
      <c r="H865" s="10"/>
    </row>
    <row r="866" spans="1:8" s="11" customFormat="1" x14ac:dyDescent="0.2">
      <c r="A866" s="3"/>
      <c r="B866" s="13"/>
      <c r="C866" s="154"/>
      <c r="D866" s="173"/>
      <c r="E866" s="180"/>
      <c r="F866" s="181"/>
      <c r="G866" s="10"/>
      <c r="H866" s="10"/>
    </row>
    <row r="867" spans="1:8" s="11" customFormat="1" x14ac:dyDescent="0.2">
      <c r="A867" s="3"/>
      <c r="B867" s="13"/>
      <c r="C867" s="154"/>
      <c r="D867" s="173"/>
      <c r="E867" s="180"/>
      <c r="F867" s="181"/>
      <c r="G867" s="10"/>
      <c r="H867" s="10"/>
    </row>
    <row r="868" spans="1:8" s="11" customFormat="1" x14ac:dyDescent="0.2">
      <c r="A868" s="3"/>
      <c r="B868" s="13"/>
      <c r="C868" s="154"/>
      <c r="D868" s="173"/>
      <c r="E868" s="180"/>
      <c r="F868" s="181"/>
      <c r="G868" s="10"/>
      <c r="H868" s="10"/>
    </row>
    <row r="869" spans="1:8" s="11" customFormat="1" x14ac:dyDescent="0.2">
      <c r="A869" s="3"/>
      <c r="B869" s="13"/>
      <c r="C869" s="154"/>
      <c r="D869" s="173"/>
      <c r="E869" s="180"/>
      <c r="F869" s="181"/>
      <c r="G869" s="10"/>
      <c r="H869" s="10"/>
    </row>
    <row r="870" spans="1:8" s="11" customFormat="1" x14ac:dyDescent="0.2">
      <c r="A870" s="3"/>
      <c r="B870" s="13"/>
      <c r="C870" s="154"/>
      <c r="D870" s="173"/>
      <c r="E870" s="180"/>
      <c r="F870" s="181"/>
      <c r="G870" s="10"/>
      <c r="H870" s="10"/>
    </row>
    <row r="871" spans="1:8" s="11" customFormat="1" x14ac:dyDescent="0.2">
      <c r="A871" s="3"/>
      <c r="B871" s="13"/>
      <c r="C871" s="154"/>
      <c r="D871" s="173"/>
      <c r="E871" s="180"/>
      <c r="F871" s="181"/>
      <c r="G871" s="10"/>
      <c r="H871" s="10"/>
    </row>
    <row r="872" spans="1:8" s="11" customFormat="1" x14ac:dyDescent="0.2">
      <c r="A872" s="3"/>
      <c r="B872" s="13"/>
      <c r="C872" s="154"/>
      <c r="D872" s="173"/>
      <c r="E872" s="180"/>
      <c r="F872" s="181"/>
      <c r="G872" s="10"/>
      <c r="H872" s="10"/>
    </row>
    <row r="873" spans="1:8" s="11" customFormat="1" x14ac:dyDescent="0.2">
      <c r="A873" s="3"/>
      <c r="B873" s="13"/>
      <c r="C873" s="154"/>
      <c r="D873" s="173"/>
      <c r="E873" s="180"/>
      <c r="F873" s="181"/>
      <c r="G873" s="10"/>
      <c r="H873" s="10"/>
    </row>
    <row r="874" spans="1:8" s="11" customFormat="1" x14ac:dyDescent="0.2">
      <c r="A874" s="3"/>
      <c r="B874" s="13"/>
      <c r="C874" s="154"/>
      <c r="D874" s="173"/>
      <c r="E874" s="180"/>
      <c r="F874" s="181"/>
      <c r="G874" s="10"/>
      <c r="H874" s="10"/>
    </row>
    <row r="875" spans="1:8" s="11" customFormat="1" x14ac:dyDescent="0.2">
      <c r="A875" s="3"/>
      <c r="B875" s="13"/>
      <c r="C875" s="154"/>
      <c r="D875" s="173"/>
      <c r="E875" s="180"/>
      <c r="F875" s="181"/>
      <c r="G875" s="10"/>
      <c r="H875" s="10"/>
    </row>
    <row r="876" spans="1:8" s="11" customFormat="1" x14ac:dyDescent="0.2">
      <c r="A876" s="3"/>
      <c r="B876" s="13"/>
      <c r="C876" s="154"/>
      <c r="D876" s="173"/>
      <c r="E876" s="180"/>
      <c r="F876" s="181"/>
      <c r="G876" s="10"/>
      <c r="H876" s="10"/>
    </row>
    <row r="877" spans="1:8" s="11" customFormat="1" x14ac:dyDescent="0.2">
      <c r="A877" s="3"/>
      <c r="B877" s="13"/>
      <c r="C877" s="154"/>
      <c r="D877" s="173"/>
      <c r="E877" s="180"/>
      <c r="F877" s="181"/>
      <c r="G877" s="10"/>
      <c r="H877" s="10"/>
    </row>
    <row r="878" spans="1:8" s="11" customFormat="1" x14ac:dyDescent="0.2">
      <c r="A878" s="3"/>
      <c r="B878" s="13"/>
      <c r="C878" s="154"/>
      <c r="D878" s="173"/>
      <c r="E878" s="180"/>
      <c r="F878" s="181"/>
      <c r="G878" s="10"/>
      <c r="H878" s="10"/>
    </row>
    <row r="879" spans="1:8" s="11" customFormat="1" x14ac:dyDescent="0.2">
      <c r="A879" s="3"/>
      <c r="B879" s="13"/>
      <c r="C879" s="154"/>
      <c r="D879" s="173"/>
      <c r="E879" s="180"/>
      <c r="F879" s="181"/>
      <c r="G879" s="10"/>
      <c r="H879" s="10"/>
    </row>
    <row r="880" spans="1:8" s="11" customFormat="1" x14ac:dyDescent="0.2">
      <c r="A880" s="3"/>
      <c r="B880" s="13"/>
      <c r="C880" s="154"/>
      <c r="D880" s="173"/>
      <c r="E880" s="180"/>
      <c r="F880" s="181"/>
      <c r="G880" s="10"/>
      <c r="H880" s="10"/>
    </row>
    <row r="881" spans="1:8" s="11" customFormat="1" x14ac:dyDescent="0.2">
      <c r="A881" s="3"/>
      <c r="B881" s="13"/>
      <c r="C881" s="154"/>
      <c r="D881" s="173"/>
      <c r="E881" s="180"/>
      <c r="F881" s="181"/>
      <c r="G881" s="10"/>
      <c r="H881" s="10"/>
    </row>
    <row r="882" spans="1:8" s="11" customFormat="1" x14ac:dyDescent="0.2">
      <c r="A882" s="3"/>
      <c r="B882" s="13"/>
      <c r="C882" s="154"/>
      <c r="D882" s="173"/>
      <c r="E882" s="180"/>
      <c r="F882" s="181"/>
      <c r="G882" s="10"/>
      <c r="H882" s="10"/>
    </row>
    <row r="883" spans="1:8" s="11" customFormat="1" x14ac:dyDescent="0.2">
      <c r="A883" s="3"/>
      <c r="B883" s="13"/>
      <c r="C883" s="154"/>
      <c r="D883" s="173"/>
      <c r="E883" s="180"/>
      <c r="F883" s="181"/>
      <c r="G883" s="10"/>
      <c r="H883" s="10"/>
    </row>
    <row r="884" spans="1:8" s="11" customFormat="1" x14ac:dyDescent="0.2">
      <c r="A884" s="3"/>
      <c r="B884" s="13"/>
      <c r="C884" s="154"/>
      <c r="D884" s="173"/>
      <c r="E884" s="180"/>
      <c r="F884" s="181"/>
      <c r="G884" s="10"/>
      <c r="H884" s="10"/>
    </row>
    <row r="885" spans="1:8" s="11" customFormat="1" x14ac:dyDescent="0.2">
      <c r="A885" s="3"/>
      <c r="B885" s="13"/>
      <c r="C885" s="154"/>
      <c r="D885" s="173"/>
      <c r="E885" s="180"/>
      <c r="F885" s="181"/>
      <c r="G885" s="10"/>
      <c r="H885" s="10"/>
    </row>
    <row r="886" spans="1:8" s="11" customFormat="1" x14ac:dyDescent="0.2">
      <c r="A886" s="3"/>
      <c r="B886" s="13"/>
      <c r="C886" s="154"/>
      <c r="D886" s="173"/>
      <c r="E886" s="180"/>
      <c r="F886" s="181"/>
      <c r="G886" s="10"/>
      <c r="H886" s="10"/>
    </row>
    <row r="887" spans="1:8" s="11" customFormat="1" x14ac:dyDescent="0.2">
      <c r="A887" s="3"/>
      <c r="B887" s="13"/>
      <c r="C887" s="154"/>
      <c r="D887" s="173"/>
      <c r="E887" s="180"/>
      <c r="F887" s="181"/>
      <c r="G887" s="10"/>
      <c r="H887" s="10"/>
    </row>
    <row r="888" spans="1:8" s="11" customFormat="1" x14ac:dyDescent="0.2">
      <c r="A888" s="3"/>
      <c r="B888" s="13"/>
      <c r="C888" s="154"/>
      <c r="D888" s="173"/>
      <c r="E888" s="180"/>
      <c r="F888" s="181"/>
      <c r="G888" s="10"/>
      <c r="H888" s="10"/>
    </row>
    <row r="889" spans="1:8" s="11" customFormat="1" x14ac:dyDescent="0.2">
      <c r="A889" s="3"/>
      <c r="B889" s="13"/>
      <c r="C889" s="154"/>
      <c r="D889" s="173"/>
      <c r="E889" s="180"/>
      <c r="F889" s="181"/>
      <c r="G889" s="10"/>
      <c r="H889" s="10"/>
    </row>
    <row r="890" spans="1:8" s="11" customFormat="1" x14ac:dyDescent="0.2">
      <c r="A890" s="3"/>
      <c r="B890" s="13"/>
      <c r="C890" s="154"/>
      <c r="D890" s="173"/>
      <c r="E890" s="180"/>
      <c r="F890" s="181"/>
      <c r="G890" s="10"/>
      <c r="H890" s="10"/>
    </row>
    <row r="891" spans="1:8" s="11" customFormat="1" x14ac:dyDescent="0.2">
      <c r="A891" s="3"/>
      <c r="B891" s="13"/>
      <c r="C891" s="154"/>
      <c r="D891" s="173"/>
      <c r="E891" s="180"/>
      <c r="F891" s="181"/>
      <c r="G891" s="10"/>
      <c r="H891" s="10"/>
    </row>
    <row r="892" spans="1:8" s="11" customFormat="1" x14ac:dyDescent="0.2">
      <c r="A892" s="3"/>
      <c r="B892" s="13"/>
      <c r="C892" s="154"/>
      <c r="D892" s="173"/>
      <c r="E892" s="180"/>
      <c r="F892" s="181"/>
      <c r="G892" s="10"/>
      <c r="H892" s="10"/>
    </row>
    <row r="893" spans="1:8" s="11" customFormat="1" x14ac:dyDescent="0.2">
      <c r="A893" s="3"/>
      <c r="B893" s="13"/>
      <c r="C893" s="154"/>
      <c r="D893" s="173"/>
      <c r="E893" s="180"/>
      <c r="F893" s="181"/>
      <c r="G893" s="10"/>
      <c r="H893" s="10"/>
    </row>
    <row r="894" spans="1:8" s="11" customFormat="1" x14ac:dyDescent="0.2">
      <c r="A894" s="3"/>
      <c r="B894" s="13"/>
      <c r="C894" s="154"/>
      <c r="D894" s="173"/>
      <c r="E894" s="180"/>
      <c r="F894" s="181"/>
      <c r="G894" s="10"/>
      <c r="H894" s="10"/>
    </row>
    <row r="895" spans="1:8" s="11" customFormat="1" x14ac:dyDescent="0.2">
      <c r="A895" s="3"/>
      <c r="B895" s="13"/>
      <c r="C895" s="154"/>
      <c r="D895" s="173"/>
      <c r="E895" s="180"/>
      <c r="F895" s="181"/>
      <c r="G895" s="10"/>
      <c r="H895" s="10"/>
    </row>
    <row r="896" spans="1:8" s="11" customFormat="1" x14ac:dyDescent="0.2">
      <c r="A896" s="3"/>
      <c r="B896" s="13"/>
      <c r="C896" s="154"/>
      <c r="D896" s="173"/>
      <c r="E896" s="180"/>
      <c r="F896" s="181"/>
      <c r="G896" s="10"/>
      <c r="H896" s="10"/>
    </row>
    <row r="897" spans="1:8" s="11" customFormat="1" x14ac:dyDescent="0.2">
      <c r="A897" s="3"/>
      <c r="B897" s="13"/>
      <c r="C897" s="154"/>
      <c r="D897" s="173"/>
      <c r="E897" s="180"/>
      <c r="F897" s="181"/>
      <c r="G897" s="10"/>
      <c r="H897" s="10"/>
    </row>
    <row r="898" spans="1:8" s="11" customFormat="1" x14ac:dyDescent="0.2">
      <c r="A898" s="3"/>
      <c r="B898" s="13"/>
      <c r="C898" s="154"/>
      <c r="D898" s="173"/>
      <c r="E898" s="180"/>
      <c r="F898" s="181"/>
      <c r="G898" s="10"/>
      <c r="H898" s="10"/>
    </row>
    <row r="899" spans="1:8" s="11" customFormat="1" x14ac:dyDescent="0.2">
      <c r="A899" s="3"/>
      <c r="B899" s="13"/>
      <c r="C899" s="154"/>
      <c r="D899" s="173"/>
      <c r="E899" s="180"/>
      <c r="F899" s="181"/>
      <c r="G899" s="10"/>
      <c r="H899" s="10"/>
    </row>
    <row r="900" spans="1:8" s="11" customFormat="1" x14ac:dyDescent="0.2">
      <c r="A900" s="3"/>
      <c r="B900" s="13"/>
      <c r="C900" s="154"/>
      <c r="D900" s="173"/>
      <c r="E900" s="180"/>
      <c r="F900" s="181"/>
      <c r="G900" s="10"/>
      <c r="H900" s="10"/>
    </row>
    <row r="901" spans="1:8" s="11" customFormat="1" x14ac:dyDescent="0.2">
      <c r="A901" s="3"/>
      <c r="B901" s="13"/>
      <c r="C901" s="154"/>
      <c r="D901" s="173"/>
      <c r="E901" s="180"/>
      <c r="F901" s="181"/>
      <c r="G901" s="10"/>
      <c r="H901" s="10"/>
    </row>
    <row r="902" spans="1:8" s="11" customFormat="1" x14ac:dyDescent="0.2">
      <c r="A902" s="3"/>
      <c r="B902" s="13"/>
      <c r="C902" s="154"/>
      <c r="D902" s="173"/>
      <c r="E902" s="180"/>
      <c r="F902" s="181"/>
      <c r="G902" s="10"/>
      <c r="H902" s="10"/>
    </row>
    <row r="903" spans="1:8" s="11" customFormat="1" x14ac:dyDescent="0.2">
      <c r="A903" s="3"/>
      <c r="B903" s="13"/>
      <c r="C903" s="154"/>
      <c r="D903" s="173"/>
      <c r="E903" s="180"/>
      <c r="F903" s="181"/>
      <c r="G903" s="10"/>
      <c r="H903" s="10"/>
    </row>
    <row r="904" spans="1:8" s="11" customFormat="1" x14ac:dyDescent="0.2">
      <c r="A904" s="3"/>
      <c r="B904" s="13"/>
      <c r="C904" s="154"/>
      <c r="D904" s="173"/>
      <c r="E904" s="180"/>
      <c r="F904" s="181"/>
      <c r="G904" s="10"/>
      <c r="H904" s="10"/>
    </row>
    <row r="905" spans="1:8" s="11" customFormat="1" x14ac:dyDescent="0.2">
      <c r="A905" s="3"/>
      <c r="B905" s="13"/>
      <c r="C905" s="154"/>
      <c r="D905" s="173"/>
      <c r="E905" s="180"/>
      <c r="F905" s="181"/>
      <c r="G905" s="10"/>
      <c r="H905" s="10"/>
    </row>
    <row r="906" spans="1:8" s="11" customFormat="1" x14ac:dyDescent="0.2">
      <c r="A906" s="3"/>
      <c r="B906" s="13"/>
      <c r="C906" s="154"/>
      <c r="D906" s="173"/>
      <c r="E906" s="180"/>
      <c r="F906" s="181"/>
      <c r="G906" s="10"/>
      <c r="H906" s="10"/>
    </row>
    <row r="907" spans="1:8" s="11" customFormat="1" x14ac:dyDescent="0.2">
      <c r="A907" s="3"/>
      <c r="B907" s="13"/>
      <c r="C907" s="154"/>
      <c r="D907" s="173"/>
      <c r="E907" s="180"/>
      <c r="F907" s="181"/>
      <c r="G907" s="10"/>
      <c r="H907" s="10"/>
    </row>
    <row r="908" spans="1:8" s="11" customFormat="1" x14ac:dyDescent="0.2">
      <c r="A908" s="3"/>
      <c r="B908" s="13"/>
      <c r="C908" s="154"/>
      <c r="D908" s="173"/>
      <c r="E908" s="180"/>
      <c r="F908" s="181"/>
      <c r="G908" s="10"/>
      <c r="H908" s="10"/>
    </row>
    <row r="909" spans="1:8" s="11" customFormat="1" x14ac:dyDescent="0.2">
      <c r="A909" s="3"/>
      <c r="B909" s="13"/>
      <c r="C909" s="154"/>
      <c r="D909" s="173"/>
      <c r="E909" s="180"/>
      <c r="F909" s="181"/>
      <c r="G909" s="10"/>
      <c r="H909" s="10"/>
    </row>
    <row r="910" spans="1:8" s="11" customFormat="1" x14ac:dyDescent="0.2">
      <c r="A910" s="3"/>
      <c r="B910" s="13"/>
      <c r="C910" s="154"/>
      <c r="D910" s="173"/>
      <c r="E910" s="180"/>
      <c r="F910" s="181"/>
      <c r="G910" s="10"/>
      <c r="H910" s="10"/>
    </row>
    <row r="911" spans="1:8" s="11" customFormat="1" x14ac:dyDescent="0.2">
      <c r="A911" s="3"/>
      <c r="B911" s="13"/>
      <c r="C911" s="154"/>
      <c r="D911" s="173"/>
      <c r="E911" s="180"/>
      <c r="F911" s="181"/>
      <c r="G911" s="10"/>
      <c r="H911" s="10"/>
    </row>
    <row r="912" spans="1:8" s="11" customFormat="1" x14ac:dyDescent="0.2">
      <c r="A912" s="3"/>
      <c r="B912" s="13"/>
      <c r="C912" s="154"/>
      <c r="D912" s="173"/>
      <c r="E912" s="180"/>
      <c r="F912" s="181"/>
      <c r="G912" s="10"/>
      <c r="H912" s="10"/>
    </row>
    <row r="913" spans="1:8" s="11" customFormat="1" x14ac:dyDescent="0.2">
      <c r="A913" s="3"/>
      <c r="B913" s="13"/>
      <c r="C913" s="154"/>
      <c r="D913" s="173"/>
      <c r="E913" s="180"/>
      <c r="F913" s="181"/>
      <c r="G913" s="10"/>
      <c r="H913" s="10"/>
    </row>
    <row r="914" spans="1:8" s="11" customFormat="1" x14ac:dyDescent="0.2">
      <c r="A914" s="3"/>
      <c r="B914" s="13"/>
      <c r="C914" s="154"/>
      <c r="D914" s="173"/>
      <c r="E914" s="180"/>
      <c r="F914" s="181"/>
      <c r="G914" s="10"/>
      <c r="H914" s="10"/>
    </row>
    <row r="915" spans="1:8" s="11" customFormat="1" x14ac:dyDescent="0.2">
      <c r="A915" s="3"/>
      <c r="B915" s="13"/>
      <c r="C915" s="154"/>
      <c r="D915" s="173"/>
      <c r="E915" s="180"/>
      <c r="F915" s="181"/>
      <c r="G915" s="10"/>
      <c r="H915" s="10"/>
    </row>
    <row r="916" spans="1:8" s="11" customFormat="1" x14ac:dyDescent="0.2">
      <c r="A916" s="3"/>
      <c r="B916" s="13"/>
      <c r="C916" s="154"/>
      <c r="D916" s="173"/>
      <c r="E916" s="180"/>
      <c r="F916" s="181"/>
      <c r="G916" s="10"/>
      <c r="H916" s="10"/>
    </row>
    <row r="917" spans="1:8" s="11" customFormat="1" x14ac:dyDescent="0.2">
      <c r="A917" s="3"/>
      <c r="B917" s="13"/>
      <c r="C917" s="154"/>
      <c r="D917" s="173"/>
      <c r="E917" s="180"/>
      <c r="F917" s="181"/>
      <c r="G917" s="10"/>
      <c r="H917" s="10"/>
    </row>
    <row r="918" spans="1:8" s="11" customFormat="1" x14ac:dyDescent="0.2">
      <c r="A918" s="3"/>
      <c r="B918" s="13"/>
      <c r="C918" s="154"/>
      <c r="D918" s="173"/>
      <c r="E918" s="180"/>
      <c r="F918" s="181"/>
      <c r="G918" s="10"/>
      <c r="H918" s="10"/>
    </row>
    <row r="919" spans="1:8" s="11" customFormat="1" x14ac:dyDescent="0.2">
      <c r="A919" s="3"/>
      <c r="B919" s="13"/>
      <c r="C919" s="154"/>
      <c r="D919" s="173"/>
      <c r="E919" s="180"/>
      <c r="F919" s="181"/>
      <c r="G919" s="10"/>
      <c r="H919" s="10"/>
    </row>
    <row r="920" spans="1:8" s="11" customFormat="1" x14ac:dyDescent="0.2">
      <c r="A920" s="3"/>
      <c r="B920" s="13"/>
      <c r="C920" s="154"/>
      <c r="D920" s="173"/>
      <c r="E920" s="180"/>
      <c r="F920" s="181"/>
      <c r="G920" s="10"/>
      <c r="H920" s="10"/>
    </row>
    <row r="921" spans="1:8" s="11" customFormat="1" x14ac:dyDescent="0.2">
      <c r="A921" s="3"/>
      <c r="B921" s="13"/>
      <c r="C921" s="154"/>
      <c r="D921" s="173"/>
      <c r="E921" s="180"/>
      <c r="F921" s="181"/>
      <c r="G921" s="10"/>
      <c r="H921" s="10"/>
    </row>
    <row r="922" spans="1:8" s="11" customFormat="1" x14ac:dyDescent="0.2">
      <c r="A922" s="3"/>
      <c r="B922" s="13"/>
      <c r="C922" s="154"/>
      <c r="D922" s="173"/>
      <c r="E922" s="180"/>
      <c r="F922" s="181"/>
      <c r="G922" s="10"/>
      <c r="H922" s="10"/>
    </row>
    <row r="923" spans="1:8" s="11" customFormat="1" x14ac:dyDescent="0.2">
      <c r="A923" s="3"/>
      <c r="B923" s="13"/>
      <c r="C923" s="154"/>
      <c r="D923" s="173"/>
      <c r="E923" s="180"/>
      <c r="F923" s="181"/>
      <c r="G923" s="10"/>
      <c r="H923" s="10"/>
    </row>
    <row r="924" spans="1:8" s="11" customFormat="1" x14ac:dyDescent="0.2">
      <c r="A924" s="3"/>
      <c r="B924" s="13"/>
      <c r="C924" s="154"/>
      <c r="D924" s="173"/>
      <c r="E924" s="180"/>
      <c r="F924" s="181"/>
      <c r="G924" s="10"/>
      <c r="H924" s="10"/>
    </row>
    <row r="925" spans="1:8" s="11" customFormat="1" x14ac:dyDescent="0.2">
      <c r="A925" s="3"/>
      <c r="B925" s="13"/>
      <c r="C925" s="154"/>
      <c r="D925" s="173"/>
      <c r="E925" s="180"/>
      <c r="F925" s="181"/>
      <c r="G925" s="10"/>
      <c r="H925" s="10"/>
    </row>
    <row r="926" spans="1:8" s="11" customFormat="1" x14ac:dyDescent="0.2">
      <c r="A926" s="3"/>
      <c r="B926" s="13"/>
      <c r="C926" s="154"/>
      <c r="D926" s="173"/>
      <c r="E926" s="180"/>
      <c r="F926" s="181"/>
      <c r="G926" s="10"/>
      <c r="H926" s="10"/>
    </row>
    <row r="927" spans="1:8" s="11" customFormat="1" x14ac:dyDescent="0.2">
      <c r="A927" s="3"/>
      <c r="B927" s="13"/>
      <c r="C927" s="154"/>
      <c r="D927" s="173"/>
      <c r="E927" s="180"/>
      <c r="F927" s="181"/>
      <c r="G927" s="10"/>
      <c r="H927" s="10"/>
    </row>
    <row r="928" spans="1:8" s="11" customFormat="1" x14ac:dyDescent="0.2">
      <c r="A928" s="3"/>
      <c r="B928" s="13"/>
      <c r="C928" s="154"/>
      <c r="D928" s="173"/>
      <c r="E928" s="180"/>
      <c r="F928" s="181"/>
      <c r="G928" s="10"/>
      <c r="H928" s="10"/>
    </row>
    <row r="929" spans="1:8" s="11" customFormat="1" x14ac:dyDescent="0.2">
      <c r="A929" s="3"/>
      <c r="B929" s="13"/>
      <c r="C929" s="154"/>
      <c r="D929" s="173"/>
      <c r="E929" s="180"/>
      <c r="F929" s="181"/>
      <c r="G929" s="10"/>
      <c r="H929" s="10"/>
    </row>
    <row r="930" spans="1:8" s="11" customFormat="1" x14ac:dyDescent="0.2">
      <c r="A930" s="3"/>
      <c r="B930" s="13"/>
      <c r="C930" s="154"/>
      <c r="D930" s="173"/>
      <c r="E930" s="180"/>
      <c r="F930" s="181"/>
      <c r="G930" s="10"/>
      <c r="H930" s="10"/>
    </row>
    <row r="931" spans="1:8" s="11" customFormat="1" x14ac:dyDescent="0.2">
      <c r="A931" s="3"/>
      <c r="B931" s="13"/>
      <c r="C931" s="154"/>
      <c r="D931" s="173"/>
      <c r="E931" s="180"/>
      <c r="F931" s="181"/>
      <c r="G931" s="10"/>
      <c r="H931" s="10"/>
    </row>
    <row r="932" spans="1:8" s="11" customFormat="1" x14ac:dyDescent="0.2">
      <c r="A932" s="3"/>
      <c r="B932" s="13"/>
      <c r="C932" s="154"/>
      <c r="D932" s="173"/>
      <c r="E932" s="180"/>
      <c r="F932" s="181"/>
      <c r="G932" s="10"/>
      <c r="H932" s="10"/>
    </row>
    <row r="933" spans="1:8" s="11" customFormat="1" x14ac:dyDescent="0.2">
      <c r="A933" s="3"/>
      <c r="B933" s="13"/>
      <c r="C933" s="154"/>
      <c r="D933" s="173"/>
      <c r="E933" s="180"/>
      <c r="F933" s="181"/>
      <c r="G933" s="10"/>
      <c r="H933" s="10"/>
    </row>
    <row r="934" spans="1:8" s="11" customFormat="1" x14ac:dyDescent="0.2">
      <c r="A934" s="3"/>
      <c r="B934" s="13"/>
      <c r="C934" s="154"/>
      <c r="D934" s="173"/>
      <c r="E934" s="180"/>
      <c r="F934" s="181"/>
      <c r="G934" s="10"/>
      <c r="H934" s="10"/>
    </row>
    <row r="935" spans="1:8" s="11" customFormat="1" x14ac:dyDescent="0.2">
      <c r="A935" s="3"/>
      <c r="B935" s="13"/>
      <c r="C935" s="154"/>
      <c r="D935" s="173"/>
      <c r="E935" s="180"/>
      <c r="F935" s="181"/>
      <c r="G935" s="10"/>
      <c r="H935" s="10"/>
    </row>
    <row r="936" spans="1:8" s="11" customFormat="1" x14ac:dyDescent="0.2">
      <c r="A936" s="3"/>
      <c r="B936" s="13"/>
      <c r="C936" s="154"/>
      <c r="D936" s="173"/>
      <c r="E936" s="180"/>
      <c r="F936" s="181"/>
      <c r="G936" s="10"/>
      <c r="H936" s="10"/>
    </row>
    <row r="937" spans="1:8" s="11" customFormat="1" x14ac:dyDescent="0.2">
      <c r="A937" s="3"/>
      <c r="B937" s="13"/>
      <c r="C937" s="154"/>
      <c r="D937" s="173"/>
      <c r="E937" s="180"/>
      <c r="F937" s="181"/>
      <c r="G937" s="10"/>
      <c r="H937" s="10"/>
    </row>
    <row r="938" spans="1:8" s="11" customFormat="1" x14ac:dyDescent="0.2">
      <c r="A938" s="3"/>
      <c r="B938" s="13"/>
      <c r="C938" s="154"/>
      <c r="D938" s="173"/>
      <c r="E938" s="180"/>
      <c r="F938" s="181"/>
      <c r="G938" s="10"/>
      <c r="H938" s="10"/>
    </row>
    <row r="939" spans="1:8" s="11" customFormat="1" x14ac:dyDescent="0.2">
      <c r="A939" s="3"/>
      <c r="B939" s="13"/>
      <c r="C939" s="154"/>
      <c r="D939" s="173"/>
      <c r="E939" s="180"/>
      <c r="F939" s="181"/>
      <c r="G939" s="10"/>
      <c r="H939" s="10"/>
    </row>
    <row r="940" spans="1:8" s="11" customFormat="1" x14ac:dyDescent="0.2">
      <c r="A940" s="3"/>
      <c r="B940" s="13"/>
      <c r="C940" s="154"/>
      <c r="D940" s="173"/>
      <c r="E940" s="180"/>
      <c r="F940" s="181"/>
      <c r="G940" s="10"/>
      <c r="H940" s="10"/>
    </row>
    <row r="941" spans="1:8" s="11" customFormat="1" x14ac:dyDescent="0.2">
      <c r="A941" s="3"/>
      <c r="B941" s="13"/>
      <c r="C941" s="154"/>
      <c r="D941" s="173"/>
      <c r="E941" s="180"/>
      <c r="F941" s="181"/>
      <c r="G941" s="10"/>
      <c r="H941" s="10"/>
    </row>
    <row r="942" spans="1:8" s="11" customFormat="1" x14ac:dyDescent="0.2">
      <c r="A942" s="3"/>
      <c r="B942" s="13"/>
      <c r="C942" s="154"/>
      <c r="D942" s="173"/>
      <c r="E942" s="180"/>
      <c r="F942" s="181"/>
      <c r="G942" s="10"/>
      <c r="H942" s="10"/>
    </row>
    <row r="943" spans="1:8" s="11" customFormat="1" x14ac:dyDescent="0.2">
      <c r="A943" s="3"/>
      <c r="B943" s="13"/>
      <c r="C943" s="154"/>
      <c r="D943" s="173"/>
      <c r="E943" s="180"/>
      <c r="F943" s="181"/>
      <c r="G943" s="10"/>
      <c r="H943" s="10"/>
    </row>
    <row r="944" spans="1:8" s="11" customFormat="1" x14ac:dyDescent="0.2">
      <c r="A944" s="3"/>
      <c r="B944" s="13"/>
      <c r="C944" s="154"/>
      <c r="D944" s="173"/>
      <c r="E944" s="180"/>
      <c r="F944" s="181"/>
      <c r="G944" s="10"/>
      <c r="H944" s="10"/>
    </row>
    <row r="945" spans="1:8" s="11" customFormat="1" x14ac:dyDescent="0.2">
      <c r="A945" s="3"/>
      <c r="B945" s="13"/>
      <c r="C945" s="154"/>
      <c r="D945" s="173"/>
      <c r="E945" s="180"/>
      <c r="F945" s="181"/>
      <c r="G945" s="10"/>
      <c r="H945" s="10"/>
    </row>
    <row r="946" spans="1:8" s="11" customFormat="1" x14ac:dyDescent="0.2">
      <c r="A946" s="3"/>
      <c r="B946" s="13"/>
      <c r="C946" s="154"/>
      <c r="D946" s="173"/>
      <c r="E946" s="180"/>
      <c r="F946" s="181"/>
      <c r="G946" s="10"/>
      <c r="H946" s="10"/>
    </row>
    <row r="947" spans="1:8" s="11" customFormat="1" x14ac:dyDescent="0.2">
      <c r="A947" s="3"/>
      <c r="B947" s="13"/>
      <c r="C947" s="154"/>
      <c r="D947" s="173"/>
      <c r="E947" s="180"/>
      <c r="F947" s="181"/>
      <c r="G947" s="10"/>
      <c r="H947" s="10"/>
    </row>
    <row r="948" spans="1:8" s="11" customFormat="1" x14ac:dyDescent="0.2">
      <c r="A948" s="3"/>
      <c r="B948" s="13"/>
      <c r="C948" s="154"/>
      <c r="D948" s="173"/>
      <c r="E948" s="180"/>
      <c r="F948" s="181"/>
      <c r="G948" s="10"/>
      <c r="H948" s="10"/>
    </row>
    <row r="949" spans="1:8" s="11" customFormat="1" x14ac:dyDescent="0.2">
      <c r="A949" s="3"/>
      <c r="B949" s="13"/>
      <c r="C949" s="154"/>
      <c r="D949" s="173"/>
      <c r="E949" s="180"/>
      <c r="F949" s="181"/>
      <c r="G949" s="10"/>
      <c r="H949" s="10"/>
    </row>
    <row r="950" spans="1:8" s="11" customFormat="1" x14ac:dyDescent="0.2">
      <c r="A950" s="3"/>
      <c r="B950" s="13"/>
      <c r="C950" s="154"/>
      <c r="D950" s="173"/>
      <c r="E950" s="180"/>
      <c r="F950" s="181"/>
      <c r="G950" s="10"/>
      <c r="H950" s="10"/>
    </row>
    <row r="951" spans="1:8" s="11" customFormat="1" x14ac:dyDescent="0.2">
      <c r="A951" s="3"/>
      <c r="B951" s="13"/>
      <c r="C951" s="154"/>
      <c r="D951" s="173"/>
      <c r="E951" s="180"/>
      <c r="F951" s="181"/>
      <c r="G951" s="10"/>
      <c r="H951" s="10"/>
    </row>
    <row r="952" spans="1:8" s="11" customFormat="1" x14ac:dyDescent="0.2">
      <c r="A952" s="3"/>
      <c r="B952" s="13"/>
      <c r="C952" s="154"/>
      <c r="D952" s="173"/>
      <c r="E952" s="180"/>
      <c r="F952" s="181"/>
      <c r="G952" s="10"/>
      <c r="H952" s="10"/>
    </row>
    <row r="953" spans="1:8" s="11" customFormat="1" x14ac:dyDescent="0.2">
      <c r="A953" s="3"/>
      <c r="B953" s="13"/>
      <c r="C953" s="154"/>
      <c r="D953" s="173"/>
      <c r="E953" s="180"/>
      <c r="F953" s="181"/>
      <c r="G953" s="10"/>
      <c r="H953" s="10"/>
    </row>
    <row r="954" spans="1:8" s="11" customFormat="1" x14ac:dyDescent="0.2">
      <c r="A954" s="3"/>
      <c r="B954" s="13"/>
      <c r="C954" s="154"/>
      <c r="D954" s="173"/>
      <c r="E954" s="180"/>
      <c r="F954" s="181"/>
      <c r="G954" s="10"/>
      <c r="H954" s="10"/>
    </row>
    <row r="955" spans="1:8" s="11" customFormat="1" x14ac:dyDescent="0.2">
      <c r="A955" s="3"/>
      <c r="B955" s="13"/>
      <c r="C955" s="154"/>
      <c r="D955" s="173"/>
      <c r="E955" s="180"/>
      <c r="F955" s="181"/>
      <c r="G955" s="10"/>
      <c r="H955" s="10"/>
    </row>
    <row r="956" spans="1:8" s="11" customFormat="1" x14ac:dyDescent="0.2">
      <c r="A956" s="3"/>
      <c r="B956" s="13"/>
      <c r="C956" s="154"/>
      <c r="D956" s="173"/>
      <c r="E956" s="180"/>
      <c r="F956" s="181"/>
      <c r="G956" s="10"/>
      <c r="H956" s="10"/>
    </row>
    <row r="957" spans="1:8" s="11" customFormat="1" x14ac:dyDescent="0.2">
      <c r="A957" s="3"/>
      <c r="B957" s="13"/>
      <c r="C957" s="154"/>
      <c r="D957" s="173"/>
      <c r="E957" s="180"/>
      <c r="F957" s="181"/>
      <c r="G957" s="10"/>
      <c r="H957" s="10"/>
    </row>
    <row r="958" spans="1:8" s="11" customFormat="1" x14ac:dyDescent="0.2">
      <c r="A958" s="3"/>
      <c r="B958" s="13"/>
      <c r="C958" s="154"/>
      <c r="D958" s="173"/>
      <c r="E958" s="180"/>
      <c r="F958" s="181"/>
      <c r="G958" s="10"/>
      <c r="H958" s="10"/>
    </row>
    <row r="959" spans="1:8" s="11" customFormat="1" x14ac:dyDescent="0.2">
      <c r="A959" s="3"/>
      <c r="B959" s="13"/>
      <c r="C959" s="154"/>
      <c r="D959" s="173"/>
      <c r="E959" s="180"/>
      <c r="F959" s="181"/>
      <c r="G959" s="10"/>
      <c r="H959" s="10"/>
    </row>
    <row r="960" spans="1:8" s="11" customFormat="1" x14ac:dyDescent="0.2">
      <c r="A960" s="3"/>
      <c r="B960" s="13"/>
      <c r="C960" s="154"/>
      <c r="D960" s="173"/>
      <c r="E960" s="180"/>
      <c r="F960" s="181"/>
      <c r="G960" s="10"/>
      <c r="H960" s="10"/>
    </row>
    <row r="961" spans="1:8" s="11" customFormat="1" x14ac:dyDescent="0.2">
      <c r="A961" s="3"/>
      <c r="B961" s="13"/>
      <c r="C961" s="154"/>
      <c r="D961" s="173"/>
      <c r="E961" s="180"/>
      <c r="F961" s="181"/>
      <c r="G961" s="10"/>
      <c r="H961" s="10"/>
    </row>
    <row r="962" spans="1:8" s="11" customFormat="1" x14ac:dyDescent="0.2">
      <c r="A962" s="3"/>
      <c r="B962" s="13"/>
      <c r="C962" s="154"/>
      <c r="D962" s="173"/>
      <c r="E962" s="180"/>
      <c r="F962" s="181"/>
      <c r="G962" s="10"/>
      <c r="H962" s="10"/>
    </row>
    <row r="963" spans="1:8" s="11" customFormat="1" x14ac:dyDescent="0.2">
      <c r="A963" s="3"/>
      <c r="B963" s="13"/>
      <c r="C963" s="154"/>
      <c r="D963" s="173"/>
      <c r="E963" s="180"/>
      <c r="F963" s="181"/>
      <c r="G963" s="10"/>
      <c r="H963" s="10"/>
    </row>
    <row r="964" spans="1:8" s="11" customFormat="1" x14ac:dyDescent="0.2">
      <c r="A964" s="3"/>
      <c r="B964" s="13"/>
      <c r="C964" s="154"/>
      <c r="D964" s="173"/>
      <c r="E964" s="180"/>
      <c r="F964" s="181"/>
      <c r="G964" s="10"/>
      <c r="H964" s="10"/>
    </row>
    <row r="965" spans="1:8" s="11" customFormat="1" x14ac:dyDescent="0.2">
      <c r="A965" s="3"/>
      <c r="B965" s="13"/>
      <c r="C965" s="154"/>
      <c r="D965" s="173"/>
      <c r="E965" s="180"/>
      <c r="F965" s="181"/>
      <c r="G965" s="10"/>
      <c r="H965" s="10"/>
    </row>
    <row r="966" spans="1:8" s="11" customFormat="1" x14ac:dyDescent="0.2">
      <c r="A966" s="3"/>
      <c r="B966" s="13"/>
      <c r="C966" s="154"/>
      <c r="D966" s="173"/>
      <c r="E966" s="180"/>
      <c r="F966" s="181"/>
      <c r="G966" s="10"/>
      <c r="H966" s="10"/>
    </row>
    <row r="967" spans="1:8" s="11" customFormat="1" x14ac:dyDescent="0.2">
      <c r="A967" s="3"/>
      <c r="B967" s="13"/>
      <c r="C967" s="154"/>
      <c r="D967" s="173"/>
      <c r="E967" s="180"/>
      <c r="F967" s="181"/>
      <c r="G967" s="10"/>
      <c r="H967" s="10"/>
    </row>
    <row r="968" spans="1:8" s="11" customFormat="1" x14ac:dyDescent="0.2">
      <c r="A968" s="3"/>
      <c r="B968" s="13"/>
      <c r="C968" s="154"/>
      <c r="D968" s="173"/>
      <c r="E968" s="180"/>
      <c r="F968" s="181"/>
      <c r="G968" s="10"/>
      <c r="H968" s="10"/>
    </row>
    <row r="969" spans="1:8" s="11" customFormat="1" x14ac:dyDescent="0.2">
      <c r="A969" s="3"/>
      <c r="B969" s="13"/>
      <c r="C969" s="154"/>
      <c r="D969" s="173"/>
      <c r="E969" s="180"/>
      <c r="F969" s="181"/>
      <c r="G969" s="10"/>
      <c r="H969" s="10"/>
    </row>
    <row r="970" spans="1:8" s="11" customFormat="1" x14ac:dyDescent="0.2">
      <c r="A970" s="3"/>
      <c r="B970" s="13"/>
      <c r="C970" s="154"/>
      <c r="D970" s="173"/>
      <c r="E970" s="180"/>
      <c r="F970" s="181"/>
      <c r="G970" s="10"/>
      <c r="H970" s="10"/>
    </row>
    <row r="971" spans="1:8" s="11" customFormat="1" x14ac:dyDescent="0.2">
      <c r="A971" s="3"/>
      <c r="B971" s="13"/>
      <c r="C971" s="154"/>
      <c r="D971" s="173"/>
      <c r="E971" s="180"/>
      <c r="F971" s="181"/>
      <c r="G971" s="10"/>
      <c r="H971" s="10"/>
    </row>
    <row r="972" spans="1:8" s="11" customFormat="1" x14ac:dyDescent="0.2">
      <c r="A972" s="3"/>
      <c r="B972" s="13"/>
      <c r="C972" s="154"/>
      <c r="D972" s="173"/>
      <c r="E972" s="180"/>
      <c r="F972" s="181"/>
      <c r="G972" s="10"/>
      <c r="H972" s="10"/>
    </row>
    <row r="973" spans="1:8" s="11" customFormat="1" x14ac:dyDescent="0.2">
      <c r="A973" s="3"/>
      <c r="B973" s="13"/>
      <c r="C973" s="154"/>
      <c r="D973" s="173"/>
      <c r="E973" s="180"/>
      <c r="F973" s="181"/>
      <c r="G973" s="10"/>
      <c r="H973" s="10"/>
    </row>
    <row r="974" spans="1:8" s="11" customFormat="1" x14ac:dyDescent="0.2">
      <c r="A974" s="3"/>
      <c r="B974" s="13"/>
      <c r="C974" s="154"/>
      <c r="D974" s="173"/>
      <c r="E974" s="180"/>
      <c r="F974" s="181"/>
      <c r="G974" s="10"/>
      <c r="H974" s="10"/>
    </row>
    <row r="975" spans="1:8" s="11" customFormat="1" x14ac:dyDescent="0.2">
      <c r="A975" s="3"/>
      <c r="B975" s="13"/>
      <c r="C975" s="154"/>
      <c r="D975" s="173"/>
      <c r="E975" s="180"/>
      <c r="F975" s="181"/>
      <c r="G975" s="10"/>
      <c r="H975" s="10"/>
    </row>
    <row r="976" spans="1:8" s="11" customFormat="1" x14ac:dyDescent="0.2">
      <c r="A976" s="3"/>
      <c r="B976" s="13"/>
      <c r="C976" s="154"/>
      <c r="D976" s="173"/>
      <c r="E976" s="180"/>
      <c r="F976" s="181"/>
      <c r="G976" s="10"/>
      <c r="H976" s="10"/>
    </row>
    <row r="977" spans="1:8" s="11" customFormat="1" x14ac:dyDescent="0.2">
      <c r="A977" s="3"/>
      <c r="B977" s="13"/>
      <c r="C977" s="154"/>
      <c r="D977" s="173"/>
      <c r="E977" s="180"/>
      <c r="F977" s="181"/>
      <c r="G977" s="10"/>
      <c r="H977" s="10"/>
    </row>
    <row r="978" spans="1:8" s="11" customFormat="1" x14ac:dyDescent="0.2">
      <c r="A978" s="3"/>
      <c r="B978" s="13"/>
      <c r="C978" s="154"/>
      <c r="D978" s="173"/>
      <c r="E978" s="180"/>
      <c r="F978" s="181"/>
      <c r="G978" s="10"/>
      <c r="H978" s="10"/>
    </row>
    <row r="979" spans="1:8" s="11" customFormat="1" x14ac:dyDescent="0.2">
      <c r="A979" s="3"/>
      <c r="B979" s="13"/>
      <c r="C979" s="154"/>
      <c r="D979" s="173"/>
      <c r="E979" s="180"/>
      <c r="F979" s="181"/>
      <c r="G979" s="10"/>
      <c r="H979" s="10"/>
    </row>
    <row r="980" spans="1:8" s="11" customFormat="1" x14ac:dyDescent="0.2">
      <c r="A980" s="3"/>
      <c r="B980" s="13"/>
      <c r="C980" s="154"/>
      <c r="D980" s="173"/>
      <c r="E980" s="180"/>
      <c r="F980" s="181"/>
      <c r="G980" s="10"/>
      <c r="H980" s="10"/>
    </row>
    <row r="981" spans="1:8" s="11" customFormat="1" x14ac:dyDescent="0.2">
      <c r="A981" s="3"/>
      <c r="B981" s="13"/>
      <c r="C981" s="154"/>
      <c r="D981" s="173"/>
      <c r="E981" s="180"/>
      <c r="F981" s="181"/>
      <c r="G981" s="10"/>
      <c r="H981" s="10"/>
    </row>
    <row r="982" spans="1:8" s="11" customFormat="1" x14ac:dyDescent="0.2">
      <c r="A982" s="3"/>
      <c r="B982" s="13"/>
      <c r="C982" s="154"/>
      <c r="D982" s="173"/>
      <c r="E982" s="180"/>
      <c r="F982" s="181"/>
      <c r="G982" s="10"/>
      <c r="H982" s="10"/>
    </row>
    <row r="983" spans="1:8" s="11" customFormat="1" x14ac:dyDescent="0.2">
      <c r="A983" s="3"/>
      <c r="B983" s="13"/>
      <c r="C983" s="154"/>
      <c r="D983" s="173"/>
      <c r="E983" s="180"/>
      <c r="F983" s="181"/>
      <c r="G983" s="10"/>
      <c r="H983" s="10"/>
    </row>
    <row r="984" spans="1:8" s="11" customFormat="1" x14ac:dyDescent="0.2">
      <c r="A984" s="3"/>
      <c r="B984" s="13"/>
      <c r="C984" s="154"/>
      <c r="D984" s="173"/>
      <c r="E984" s="180"/>
      <c r="F984" s="181"/>
      <c r="G984" s="10"/>
      <c r="H984" s="10"/>
    </row>
    <row r="985" spans="1:8" s="11" customFormat="1" x14ac:dyDescent="0.2">
      <c r="A985" s="3"/>
      <c r="B985" s="13"/>
      <c r="C985" s="154"/>
      <c r="D985" s="173"/>
      <c r="E985" s="180"/>
      <c r="F985" s="181"/>
      <c r="G985" s="10"/>
      <c r="H985" s="10"/>
    </row>
    <row r="986" spans="1:8" s="11" customFormat="1" x14ac:dyDescent="0.2">
      <c r="A986" s="3"/>
      <c r="B986" s="13"/>
      <c r="C986" s="154"/>
      <c r="D986" s="173"/>
      <c r="E986" s="180"/>
      <c r="F986" s="181"/>
      <c r="G986" s="10"/>
      <c r="H986" s="10"/>
    </row>
    <row r="987" spans="1:8" s="11" customFormat="1" x14ac:dyDescent="0.2">
      <c r="A987" s="3"/>
      <c r="B987" s="13"/>
      <c r="C987" s="154"/>
      <c r="D987" s="173"/>
      <c r="E987" s="180"/>
      <c r="F987" s="181"/>
      <c r="G987" s="10"/>
      <c r="H987" s="10"/>
    </row>
    <row r="988" spans="1:8" s="11" customFormat="1" x14ac:dyDescent="0.2">
      <c r="A988" s="3"/>
      <c r="B988" s="13"/>
      <c r="C988" s="154"/>
      <c r="D988" s="173"/>
      <c r="E988" s="180"/>
      <c r="F988" s="181"/>
      <c r="G988" s="10"/>
      <c r="H988" s="10"/>
    </row>
    <row r="989" spans="1:8" s="11" customFormat="1" x14ac:dyDescent="0.2">
      <c r="A989" s="3"/>
      <c r="B989" s="13"/>
      <c r="C989" s="154"/>
      <c r="D989" s="173"/>
      <c r="E989" s="180"/>
      <c r="F989" s="181"/>
      <c r="G989" s="10"/>
      <c r="H989" s="10"/>
    </row>
    <row r="990" spans="1:8" s="11" customFormat="1" x14ac:dyDescent="0.2">
      <c r="A990" s="3"/>
      <c r="B990" s="13"/>
      <c r="C990" s="154"/>
      <c r="D990" s="173"/>
      <c r="E990" s="180"/>
      <c r="F990" s="181"/>
      <c r="G990" s="10"/>
      <c r="H990" s="10"/>
    </row>
    <row r="991" spans="1:8" s="11" customFormat="1" x14ac:dyDescent="0.2">
      <c r="A991" s="3"/>
      <c r="B991" s="13"/>
      <c r="C991" s="154"/>
      <c r="D991" s="173"/>
      <c r="E991" s="180"/>
      <c r="F991" s="181"/>
      <c r="G991" s="10"/>
      <c r="H991" s="10"/>
    </row>
    <row r="992" spans="1:8" s="11" customFormat="1" x14ac:dyDescent="0.2">
      <c r="A992" s="3"/>
      <c r="B992" s="13"/>
      <c r="C992" s="154"/>
      <c r="D992" s="173"/>
      <c r="E992" s="180"/>
      <c r="F992" s="181"/>
      <c r="G992" s="10"/>
      <c r="H992" s="10"/>
    </row>
    <row r="993" spans="1:8" s="11" customFormat="1" x14ac:dyDescent="0.2">
      <c r="A993" s="3"/>
      <c r="B993" s="13"/>
      <c r="C993" s="154"/>
      <c r="D993" s="173"/>
      <c r="E993" s="180"/>
      <c r="F993" s="181"/>
      <c r="G993" s="10"/>
      <c r="H993" s="10"/>
    </row>
    <row r="994" spans="1:8" s="11" customFormat="1" x14ac:dyDescent="0.2">
      <c r="A994" s="3"/>
      <c r="B994" s="13"/>
      <c r="C994" s="154"/>
      <c r="D994" s="173"/>
      <c r="E994" s="180"/>
      <c r="F994" s="181"/>
      <c r="G994" s="10"/>
      <c r="H994" s="10"/>
    </row>
    <row r="995" spans="1:8" s="11" customFormat="1" x14ac:dyDescent="0.2">
      <c r="A995" s="3"/>
      <c r="B995" s="13"/>
      <c r="C995" s="154"/>
      <c r="D995" s="173"/>
      <c r="E995" s="180"/>
      <c r="F995" s="181"/>
      <c r="G995" s="10"/>
      <c r="H995" s="10"/>
    </row>
    <row r="996" spans="1:8" s="11" customFormat="1" x14ac:dyDescent="0.2">
      <c r="A996" s="3"/>
      <c r="B996" s="13"/>
      <c r="C996" s="154"/>
      <c r="D996" s="173"/>
      <c r="E996" s="180"/>
      <c r="F996" s="181"/>
      <c r="G996" s="10"/>
      <c r="H996" s="10"/>
    </row>
    <row r="997" spans="1:8" s="11" customFormat="1" x14ac:dyDescent="0.2">
      <c r="A997" s="3"/>
      <c r="B997" s="13"/>
      <c r="C997" s="154"/>
      <c r="D997" s="173"/>
      <c r="E997" s="180"/>
      <c r="F997" s="181"/>
      <c r="G997" s="10"/>
      <c r="H997" s="10"/>
    </row>
    <row r="998" spans="1:8" s="11" customFormat="1" x14ac:dyDescent="0.2">
      <c r="A998" s="3"/>
      <c r="B998" s="13"/>
      <c r="C998" s="154"/>
      <c r="D998" s="173"/>
      <c r="E998" s="180"/>
      <c r="F998" s="181"/>
      <c r="G998" s="10"/>
      <c r="H998" s="10"/>
    </row>
    <row r="999" spans="1:8" s="11" customFormat="1" x14ac:dyDescent="0.2">
      <c r="A999" s="3"/>
      <c r="B999" s="13"/>
      <c r="C999" s="154"/>
      <c r="D999" s="173"/>
      <c r="E999" s="180"/>
      <c r="F999" s="181"/>
      <c r="G999" s="10"/>
      <c r="H999" s="10"/>
    </row>
    <row r="1000" spans="1:8" s="11" customFormat="1" x14ac:dyDescent="0.2">
      <c r="A1000" s="3"/>
      <c r="B1000" s="13"/>
      <c r="C1000" s="154"/>
      <c r="D1000" s="173"/>
      <c r="E1000" s="180"/>
      <c r="F1000" s="181"/>
      <c r="G1000" s="10"/>
      <c r="H1000" s="10"/>
    </row>
    <row r="1001" spans="1:8" s="11" customFormat="1" x14ac:dyDescent="0.2">
      <c r="A1001" s="3"/>
      <c r="B1001" s="13"/>
      <c r="C1001" s="154"/>
      <c r="D1001" s="173"/>
      <c r="E1001" s="180"/>
      <c r="F1001" s="181"/>
      <c r="G1001" s="10"/>
      <c r="H1001" s="10"/>
    </row>
    <row r="1002" spans="1:8" s="11" customFormat="1" x14ac:dyDescent="0.2">
      <c r="A1002" s="3"/>
      <c r="B1002" s="13"/>
      <c r="C1002" s="154"/>
      <c r="D1002" s="173"/>
      <c r="E1002" s="180"/>
      <c r="F1002" s="181"/>
      <c r="G1002" s="10"/>
      <c r="H1002" s="10"/>
    </row>
    <row r="1003" spans="1:8" s="11" customFormat="1" x14ac:dyDescent="0.2">
      <c r="A1003" s="3"/>
      <c r="B1003" s="13"/>
      <c r="C1003" s="154"/>
      <c r="D1003" s="173"/>
      <c r="E1003" s="180"/>
      <c r="F1003" s="181"/>
      <c r="G1003" s="10"/>
      <c r="H1003" s="10"/>
    </row>
    <row r="1004" spans="1:8" s="11" customFormat="1" x14ac:dyDescent="0.2">
      <c r="A1004" s="3"/>
      <c r="B1004" s="13"/>
      <c r="C1004" s="154"/>
      <c r="D1004" s="173"/>
      <c r="E1004" s="180"/>
      <c r="F1004" s="181"/>
      <c r="G1004" s="10"/>
      <c r="H1004" s="10"/>
    </row>
    <row r="1005" spans="1:8" s="11" customFormat="1" x14ac:dyDescent="0.2">
      <c r="A1005" s="3"/>
      <c r="B1005" s="13"/>
      <c r="C1005" s="154"/>
      <c r="D1005" s="173"/>
      <c r="E1005" s="180"/>
      <c r="F1005" s="181"/>
      <c r="G1005" s="10"/>
      <c r="H1005" s="10"/>
    </row>
    <row r="1006" spans="1:8" s="11" customFormat="1" x14ac:dyDescent="0.2">
      <c r="A1006" s="3"/>
      <c r="B1006" s="13"/>
      <c r="C1006" s="154"/>
      <c r="D1006" s="173"/>
      <c r="E1006" s="180"/>
      <c r="F1006" s="181"/>
      <c r="G1006" s="10"/>
      <c r="H1006" s="10"/>
    </row>
    <row r="1007" spans="1:8" s="11" customFormat="1" x14ac:dyDescent="0.2">
      <c r="A1007" s="3"/>
      <c r="B1007" s="13"/>
      <c r="C1007" s="154"/>
      <c r="D1007" s="173"/>
      <c r="E1007" s="180"/>
      <c r="F1007" s="181"/>
      <c r="G1007" s="10"/>
      <c r="H1007" s="10"/>
    </row>
    <row r="1008" spans="1:8" s="11" customFormat="1" x14ac:dyDescent="0.2">
      <c r="A1008" s="3"/>
      <c r="B1008" s="13"/>
      <c r="C1008" s="154"/>
      <c r="D1008" s="173"/>
      <c r="E1008" s="180"/>
      <c r="F1008" s="181"/>
      <c r="G1008" s="10"/>
      <c r="H1008" s="10"/>
    </row>
    <row r="1009" spans="1:8" s="11" customFormat="1" x14ac:dyDescent="0.2">
      <c r="A1009" s="3"/>
      <c r="B1009" s="13"/>
      <c r="C1009" s="154"/>
      <c r="D1009" s="173"/>
      <c r="E1009" s="180"/>
      <c r="F1009" s="181"/>
      <c r="G1009" s="10"/>
      <c r="H1009" s="10"/>
    </row>
    <row r="1010" spans="1:8" s="11" customFormat="1" x14ac:dyDescent="0.2">
      <c r="A1010" s="3"/>
      <c r="B1010" s="13"/>
      <c r="C1010" s="154"/>
      <c r="D1010" s="173"/>
      <c r="E1010" s="180"/>
      <c r="F1010" s="181"/>
      <c r="G1010" s="10"/>
      <c r="H1010" s="10"/>
    </row>
    <row r="1011" spans="1:8" s="11" customFormat="1" x14ac:dyDescent="0.2">
      <c r="A1011" s="3"/>
      <c r="B1011" s="13"/>
      <c r="C1011" s="154"/>
      <c r="D1011" s="173"/>
      <c r="E1011" s="180"/>
      <c r="F1011" s="181"/>
      <c r="G1011" s="10"/>
      <c r="H1011" s="10"/>
    </row>
    <row r="1012" spans="1:8" s="11" customFormat="1" x14ac:dyDescent="0.2">
      <c r="A1012" s="3"/>
      <c r="B1012" s="13"/>
      <c r="C1012" s="154"/>
      <c r="D1012" s="173"/>
      <c r="E1012" s="180"/>
      <c r="F1012" s="181"/>
      <c r="G1012" s="10"/>
      <c r="H1012" s="10"/>
    </row>
    <row r="1013" spans="1:8" s="11" customFormat="1" x14ac:dyDescent="0.2">
      <c r="A1013" s="3"/>
      <c r="B1013" s="13"/>
      <c r="C1013" s="154"/>
      <c r="D1013" s="173"/>
      <c r="E1013" s="180"/>
      <c r="F1013" s="181"/>
      <c r="G1013" s="10"/>
      <c r="H1013" s="10"/>
    </row>
    <row r="1014" spans="1:8" s="11" customFormat="1" x14ac:dyDescent="0.2">
      <c r="A1014" s="3"/>
      <c r="B1014" s="13"/>
      <c r="C1014" s="154"/>
      <c r="D1014" s="173"/>
      <c r="E1014" s="180"/>
      <c r="F1014" s="181"/>
      <c r="G1014" s="10"/>
      <c r="H1014" s="10"/>
    </row>
    <row r="1015" spans="1:8" s="11" customFormat="1" x14ac:dyDescent="0.2">
      <c r="A1015" s="3"/>
      <c r="B1015" s="13"/>
      <c r="C1015" s="154"/>
      <c r="D1015" s="173"/>
      <c r="E1015" s="180"/>
      <c r="F1015" s="181"/>
      <c r="G1015" s="10"/>
      <c r="H1015" s="10"/>
    </row>
    <row r="1016" spans="1:8" s="11" customFormat="1" x14ac:dyDescent="0.2">
      <c r="A1016" s="3"/>
      <c r="B1016" s="13"/>
      <c r="C1016" s="154"/>
      <c r="D1016" s="173"/>
      <c r="E1016" s="180"/>
      <c r="F1016" s="181"/>
      <c r="G1016" s="10"/>
      <c r="H1016" s="10"/>
    </row>
    <row r="1017" spans="1:8" s="11" customFormat="1" x14ac:dyDescent="0.2">
      <c r="A1017" s="3"/>
      <c r="B1017" s="13"/>
      <c r="C1017" s="154"/>
      <c r="D1017" s="173"/>
      <c r="E1017" s="180"/>
      <c r="F1017" s="181"/>
      <c r="G1017" s="10"/>
      <c r="H1017" s="10"/>
    </row>
    <row r="1018" spans="1:8" s="11" customFormat="1" x14ac:dyDescent="0.2">
      <c r="A1018" s="3"/>
      <c r="B1018" s="13"/>
      <c r="C1018" s="154"/>
      <c r="D1018" s="173"/>
      <c r="E1018" s="180"/>
      <c r="F1018" s="181"/>
      <c r="G1018" s="10"/>
      <c r="H1018" s="10"/>
    </row>
    <row r="1019" spans="1:8" s="11" customFormat="1" x14ac:dyDescent="0.2">
      <c r="A1019" s="3"/>
      <c r="B1019" s="13"/>
      <c r="C1019" s="154"/>
      <c r="D1019" s="173"/>
      <c r="E1019" s="180"/>
      <c r="F1019" s="181"/>
      <c r="G1019" s="10"/>
      <c r="H1019" s="10"/>
    </row>
    <row r="1020" spans="1:8" s="11" customFormat="1" x14ac:dyDescent="0.2">
      <c r="A1020" s="3"/>
      <c r="B1020" s="13"/>
      <c r="C1020" s="154"/>
      <c r="D1020" s="173"/>
      <c r="E1020" s="180"/>
      <c r="F1020" s="181"/>
      <c r="G1020" s="10"/>
      <c r="H1020" s="10"/>
    </row>
    <row r="1021" spans="1:8" s="11" customFormat="1" x14ac:dyDescent="0.2">
      <c r="A1021" s="3"/>
      <c r="B1021" s="13"/>
      <c r="C1021" s="154"/>
      <c r="D1021" s="173"/>
      <c r="E1021" s="180"/>
      <c r="F1021" s="181"/>
      <c r="G1021" s="10"/>
      <c r="H1021" s="10"/>
    </row>
    <row r="1022" spans="1:8" s="11" customFormat="1" x14ac:dyDescent="0.2">
      <c r="A1022" s="3"/>
      <c r="B1022" s="13"/>
      <c r="C1022" s="154"/>
      <c r="D1022" s="173"/>
      <c r="E1022" s="180"/>
      <c r="F1022" s="181"/>
      <c r="G1022" s="10"/>
      <c r="H1022" s="10"/>
    </row>
    <row r="1023" spans="1:8" s="11" customFormat="1" x14ac:dyDescent="0.2">
      <c r="A1023" s="3"/>
      <c r="B1023" s="13"/>
      <c r="C1023" s="154"/>
      <c r="D1023" s="173"/>
      <c r="E1023" s="180"/>
      <c r="F1023" s="181"/>
      <c r="G1023" s="10"/>
      <c r="H1023" s="10"/>
    </row>
    <row r="1024" spans="1:8" s="11" customFormat="1" x14ac:dyDescent="0.2">
      <c r="A1024" s="3"/>
      <c r="B1024" s="13"/>
      <c r="C1024" s="154"/>
      <c r="D1024" s="173"/>
      <c r="E1024" s="180"/>
      <c r="F1024" s="181"/>
      <c r="G1024" s="10"/>
      <c r="H1024" s="10"/>
    </row>
    <row r="1025" spans="1:8" s="11" customFormat="1" x14ac:dyDescent="0.2">
      <c r="A1025" s="3"/>
      <c r="B1025" s="13"/>
      <c r="C1025" s="154"/>
      <c r="D1025" s="173"/>
      <c r="E1025" s="180"/>
      <c r="F1025" s="181"/>
      <c r="G1025" s="10"/>
      <c r="H1025" s="10"/>
    </row>
    <row r="1026" spans="1:8" s="11" customFormat="1" x14ac:dyDescent="0.2">
      <c r="A1026" s="3"/>
      <c r="B1026" s="13"/>
      <c r="C1026" s="154"/>
      <c r="D1026" s="173"/>
      <c r="E1026" s="180"/>
      <c r="F1026" s="181"/>
      <c r="G1026" s="10"/>
      <c r="H1026" s="10"/>
    </row>
    <row r="1027" spans="1:8" s="11" customFormat="1" x14ac:dyDescent="0.2">
      <c r="A1027" s="3"/>
      <c r="B1027" s="13"/>
      <c r="C1027" s="154"/>
      <c r="D1027" s="173"/>
      <c r="E1027" s="180"/>
      <c r="F1027" s="181"/>
      <c r="G1027" s="10"/>
      <c r="H1027" s="10"/>
    </row>
    <row r="1028" spans="1:8" s="11" customFormat="1" x14ac:dyDescent="0.2">
      <c r="A1028" s="3"/>
      <c r="B1028" s="13"/>
      <c r="C1028" s="154"/>
      <c r="D1028" s="173"/>
      <c r="E1028" s="180"/>
      <c r="F1028" s="181"/>
      <c r="G1028" s="10"/>
      <c r="H1028" s="10"/>
    </row>
    <row r="1029" spans="1:8" s="11" customFormat="1" x14ac:dyDescent="0.2">
      <c r="A1029" s="3"/>
      <c r="B1029" s="13"/>
      <c r="C1029" s="154"/>
      <c r="D1029" s="173"/>
      <c r="E1029" s="180"/>
      <c r="F1029" s="181"/>
      <c r="G1029" s="10"/>
      <c r="H1029" s="10"/>
    </row>
    <row r="1030" spans="1:8" s="11" customFormat="1" x14ac:dyDescent="0.2">
      <c r="A1030" s="3"/>
      <c r="B1030" s="13"/>
      <c r="C1030" s="154"/>
      <c r="D1030" s="173"/>
      <c r="E1030" s="180"/>
      <c r="F1030" s="181"/>
      <c r="G1030" s="10"/>
      <c r="H1030" s="10"/>
    </row>
    <row r="1031" spans="1:8" s="11" customFormat="1" x14ac:dyDescent="0.2">
      <c r="A1031" s="3"/>
      <c r="B1031" s="13"/>
      <c r="C1031" s="154"/>
      <c r="D1031" s="173"/>
      <c r="E1031" s="180"/>
      <c r="F1031" s="181"/>
      <c r="G1031" s="10"/>
      <c r="H1031" s="10"/>
    </row>
    <row r="1032" spans="1:8" s="11" customFormat="1" x14ac:dyDescent="0.2">
      <c r="A1032" s="3"/>
      <c r="B1032" s="13"/>
      <c r="C1032" s="154"/>
      <c r="D1032" s="173"/>
      <c r="E1032" s="180"/>
      <c r="F1032" s="181"/>
      <c r="G1032" s="10"/>
      <c r="H1032" s="10"/>
    </row>
    <row r="1033" spans="1:8" s="11" customFormat="1" x14ac:dyDescent="0.2">
      <c r="A1033" s="3"/>
      <c r="B1033" s="13"/>
      <c r="C1033" s="154"/>
      <c r="D1033" s="173"/>
      <c r="E1033" s="180"/>
      <c r="F1033" s="181"/>
      <c r="G1033" s="10"/>
      <c r="H1033" s="10"/>
    </row>
    <row r="1034" spans="1:8" s="11" customFormat="1" x14ac:dyDescent="0.2">
      <c r="A1034" s="3"/>
      <c r="B1034" s="13"/>
      <c r="C1034" s="154"/>
      <c r="D1034" s="173"/>
      <c r="E1034" s="180"/>
      <c r="F1034" s="181"/>
      <c r="G1034" s="10"/>
      <c r="H1034" s="10"/>
    </row>
    <row r="1035" spans="1:8" s="11" customFormat="1" x14ac:dyDescent="0.2">
      <c r="A1035" s="3"/>
      <c r="B1035" s="13"/>
      <c r="C1035" s="154"/>
      <c r="D1035" s="173"/>
      <c r="E1035" s="180"/>
      <c r="F1035" s="181"/>
      <c r="G1035" s="10"/>
      <c r="H1035" s="10"/>
    </row>
    <row r="1036" spans="1:8" s="11" customFormat="1" x14ac:dyDescent="0.2">
      <c r="A1036" s="3"/>
      <c r="B1036" s="13"/>
      <c r="C1036" s="154"/>
      <c r="D1036" s="173"/>
      <c r="E1036" s="180"/>
      <c r="F1036" s="181"/>
      <c r="G1036" s="10"/>
      <c r="H1036" s="10"/>
    </row>
    <row r="1037" spans="1:8" s="11" customFormat="1" x14ac:dyDescent="0.2">
      <c r="A1037" s="3"/>
      <c r="B1037" s="13"/>
      <c r="C1037" s="154"/>
      <c r="D1037" s="173"/>
      <c r="E1037" s="180"/>
      <c r="F1037" s="181"/>
      <c r="G1037" s="10"/>
      <c r="H1037" s="10"/>
    </row>
    <row r="1038" spans="1:8" s="11" customFormat="1" x14ac:dyDescent="0.2">
      <c r="A1038" s="3"/>
      <c r="B1038" s="13"/>
      <c r="C1038" s="154"/>
      <c r="D1038" s="173"/>
      <c r="E1038" s="180"/>
      <c r="F1038" s="181"/>
      <c r="G1038" s="10"/>
      <c r="H1038" s="10"/>
    </row>
    <row r="1039" spans="1:8" s="11" customFormat="1" x14ac:dyDescent="0.2">
      <c r="A1039" s="3"/>
      <c r="B1039" s="13"/>
      <c r="C1039" s="154"/>
      <c r="D1039" s="173"/>
      <c r="E1039" s="180"/>
      <c r="F1039" s="181"/>
      <c r="G1039" s="10"/>
      <c r="H1039" s="10"/>
    </row>
    <row r="1040" spans="1:8" s="11" customFormat="1" x14ac:dyDescent="0.2">
      <c r="A1040" s="3"/>
      <c r="B1040" s="13"/>
      <c r="C1040" s="154"/>
      <c r="D1040" s="173"/>
      <c r="E1040" s="180"/>
      <c r="F1040" s="181"/>
      <c r="G1040" s="10"/>
      <c r="H1040" s="10"/>
    </row>
    <row r="1041" spans="1:8" s="11" customFormat="1" x14ac:dyDescent="0.2">
      <c r="A1041" s="3"/>
      <c r="B1041" s="13"/>
      <c r="C1041" s="154"/>
      <c r="D1041" s="173"/>
      <c r="E1041" s="180"/>
      <c r="F1041" s="181"/>
      <c r="G1041" s="10"/>
      <c r="H1041" s="10"/>
    </row>
    <row r="1042" spans="1:8" s="11" customFormat="1" x14ac:dyDescent="0.2">
      <c r="A1042" s="3"/>
      <c r="B1042" s="13"/>
      <c r="C1042" s="154"/>
      <c r="D1042" s="173"/>
      <c r="E1042" s="180"/>
      <c r="F1042" s="181"/>
      <c r="G1042" s="10"/>
      <c r="H1042" s="10"/>
    </row>
    <row r="1043" spans="1:8" s="11" customFormat="1" x14ac:dyDescent="0.2">
      <c r="A1043" s="3"/>
      <c r="B1043" s="13"/>
      <c r="C1043" s="154"/>
      <c r="D1043" s="173"/>
      <c r="E1043" s="180"/>
      <c r="F1043" s="181"/>
      <c r="G1043" s="10"/>
      <c r="H1043" s="10"/>
    </row>
    <row r="1044" spans="1:8" s="11" customFormat="1" x14ac:dyDescent="0.2">
      <c r="A1044" s="3"/>
      <c r="B1044" s="13"/>
      <c r="C1044" s="154"/>
      <c r="D1044" s="173"/>
      <c r="E1044" s="180"/>
      <c r="F1044" s="181"/>
      <c r="G1044" s="10"/>
      <c r="H1044" s="10"/>
    </row>
    <row r="1045" spans="1:8" s="11" customFormat="1" x14ac:dyDescent="0.2">
      <c r="A1045" s="3"/>
      <c r="B1045" s="13"/>
      <c r="C1045" s="154"/>
      <c r="D1045" s="173"/>
      <c r="E1045" s="180"/>
      <c r="F1045" s="181"/>
      <c r="G1045" s="10"/>
      <c r="H1045" s="10"/>
    </row>
    <row r="1046" spans="1:8" s="11" customFormat="1" x14ac:dyDescent="0.2">
      <c r="A1046" s="3"/>
      <c r="B1046" s="13"/>
      <c r="C1046" s="154"/>
      <c r="D1046" s="173"/>
      <c r="E1046" s="180"/>
      <c r="F1046" s="181"/>
      <c r="G1046" s="10"/>
      <c r="H1046" s="10"/>
    </row>
    <row r="1047" spans="1:8" s="11" customFormat="1" x14ac:dyDescent="0.2">
      <c r="A1047" s="3"/>
      <c r="B1047" s="13"/>
      <c r="C1047" s="154"/>
      <c r="D1047" s="173"/>
      <c r="E1047" s="180"/>
      <c r="F1047" s="181"/>
      <c r="G1047" s="10"/>
      <c r="H1047" s="10"/>
    </row>
    <row r="1048" spans="1:8" s="11" customFormat="1" x14ac:dyDescent="0.2">
      <c r="A1048" s="3"/>
      <c r="B1048" s="13"/>
      <c r="C1048" s="154"/>
      <c r="D1048" s="173"/>
      <c r="E1048" s="180"/>
      <c r="F1048" s="181"/>
      <c r="G1048" s="10"/>
      <c r="H1048" s="10"/>
    </row>
    <row r="1049" spans="1:8" s="11" customFormat="1" x14ac:dyDescent="0.2">
      <c r="A1049" s="3"/>
      <c r="B1049" s="13"/>
      <c r="C1049" s="154"/>
      <c r="D1049" s="173"/>
      <c r="E1049" s="180"/>
      <c r="F1049" s="181"/>
      <c r="G1049" s="10"/>
      <c r="H1049" s="10"/>
    </row>
    <row r="1050" spans="1:8" s="11" customFormat="1" x14ac:dyDescent="0.2">
      <c r="A1050" s="3"/>
      <c r="B1050" s="13"/>
      <c r="C1050" s="154"/>
      <c r="D1050" s="173"/>
      <c r="E1050" s="180"/>
      <c r="F1050" s="181"/>
      <c r="G1050" s="10"/>
      <c r="H1050" s="10"/>
    </row>
    <row r="1051" spans="1:8" s="11" customFormat="1" x14ac:dyDescent="0.2">
      <c r="A1051" s="7"/>
      <c r="B1051" s="13"/>
      <c r="C1051" s="154"/>
      <c r="D1051" s="173"/>
      <c r="E1051" s="180"/>
      <c r="F1051" s="181"/>
      <c r="G1051" s="10"/>
      <c r="H1051" s="10"/>
    </row>
    <row r="1052" spans="1:8" s="11" customFormat="1" x14ac:dyDescent="0.2">
      <c r="A1052" s="7"/>
      <c r="B1052" s="13"/>
      <c r="C1052" s="154"/>
      <c r="D1052" s="173"/>
      <c r="E1052" s="180"/>
      <c r="F1052" s="181"/>
      <c r="G1052" s="10"/>
      <c r="H1052" s="10"/>
    </row>
    <row r="1053" spans="1:8" s="11" customFormat="1" x14ac:dyDescent="0.2">
      <c r="A1053" s="7"/>
      <c r="B1053" s="13"/>
      <c r="C1053" s="154"/>
      <c r="D1053" s="173"/>
      <c r="E1053" s="180"/>
      <c r="F1053" s="181"/>
      <c r="G1053" s="10"/>
      <c r="H1053" s="10"/>
    </row>
    <row r="1054" spans="1:8" s="11" customFormat="1" x14ac:dyDescent="0.2">
      <c r="A1054" s="7"/>
      <c r="B1054" s="13"/>
      <c r="C1054" s="154"/>
      <c r="D1054" s="173"/>
      <c r="E1054" s="180"/>
      <c r="F1054" s="181"/>
      <c r="G1054" s="10"/>
      <c r="H1054" s="10"/>
    </row>
    <row r="1055" spans="1:8" s="11" customFormat="1" x14ac:dyDescent="0.2">
      <c r="A1055" s="7"/>
      <c r="B1055" s="13"/>
      <c r="C1055" s="154"/>
      <c r="D1055" s="173"/>
      <c r="E1055" s="180"/>
      <c r="F1055" s="181"/>
      <c r="G1055" s="10"/>
      <c r="H1055" s="10"/>
    </row>
    <row r="1056" spans="1:8" s="11" customFormat="1" x14ac:dyDescent="0.2">
      <c r="A1056" s="7"/>
      <c r="B1056" s="13"/>
      <c r="C1056" s="154"/>
      <c r="D1056" s="173"/>
      <c r="E1056" s="180"/>
      <c r="F1056" s="181"/>
      <c r="G1056" s="10"/>
      <c r="H1056" s="10"/>
    </row>
    <row r="1057" spans="1:8" s="11" customFormat="1" x14ac:dyDescent="0.2">
      <c r="A1057" s="7"/>
      <c r="B1057" s="13"/>
      <c r="C1057" s="154"/>
      <c r="D1057" s="173"/>
      <c r="E1057" s="180"/>
      <c r="F1057" s="181"/>
      <c r="G1057" s="10"/>
      <c r="H1057" s="10"/>
    </row>
    <row r="1058" spans="1:8" s="11" customFormat="1" x14ac:dyDescent="0.2">
      <c r="A1058" s="7"/>
      <c r="B1058" s="13"/>
      <c r="C1058" s="154"/>
      <c r="D1058" s="173"/>
      <c r="E1058" s="180"/>
      <c r="F1058" s="181"/>
      <c r="G1058" s="10"/>
      <c r="H1058" s="10"/>
    </row>
    <row r="1059" spans="1:8" s="11" customFormat="1" x14ac:dyDescent="0.2">
      <c r="A1059" s="7"/>
      <c r="B1059" s="13"/>
      <c r="C1059" s="154"/>
      <c r="D1059" s="173"/>
      <c r="E1059" s="180"/>
      <c r="F1059" s="181"/>
      <c r="G1059" s="10"/>
      <c r="H1059" s="10"/>
    </row>
    <row r="1060" spans="1:8" s="11" customFormat="1" x14ac:dyDescent="0.2">
      <c r="A1060" s="7"/>
      <c r="B1060" s="13"/>
      <c r="C1060" s="154"/>
      <c r="D1060" s="173"/>
      <c r="E1060" s="180"/>
      <c r="F1060" s="181"/>
      <c r="G1060" s="10"/>
      <c r="H1060" s="10"/>
    </row>
    <row r="1061" spans="1:8" s="11" customFormat="1" x14ac:dyDescent="0.2">
      <c r="A1061" s="7"/>
      <c r="B1061" s="13"/>
      <c r="C1061" s="154"/>
      <c r="D1061" s="173"/>
      <c r="E1061" s="180"/>
      <c r="F1061" s="181"/>
      <c r="G1061" s="10"/>
      <c r="H1061" s="10"/>
    </row>
    <row r="1062" spans="1:8" s="11" customFormat="1" x14ac:dyDescent="0.2">
      <c r="A1062" s="7"/>
      <c r="B1062" s="13"/>
      <c r="C1062" s="154"/>
      <c r="D1062" s="173"/>
      <c r="E1062" s="180"/>
      <c r="F1062" s="181"/>
      <c r="G1062" s="10"/>
      <c r="H1062" s="10"/>
    </row>
    <row r="1063" spans="1:8" s="11" customFormat="1" x14ac:dyDescent="0.2">
      <c r="A1063" s="7"/>
      <c r="B1063" s="13"/>
      <c r="C1063" s="154"/>
      <c r="D1063" s="173"/>
      <c r="E1063" s="180"/>
      <c r="F1063" s="181"/>
      <c r="G1063" s="10"/>
      <c r="H1063" s="10"/>
    </row>
    <row r="1064" spans="1:8" s="11" customFormat="1" x14ac:dyDescent="0.2">
      <c r="A1064" s="7"/>
      <c r="B1064" s="13"/>
      <c r="C1064" s="154"/>
      <c r="D1064" s="173"/>
      <c r="E1064" s="180"/>
      <c r="F1064" s="181"/>
      <c r="G1064" s="10"/>
      <c r="H1064" s="10"/>
    </row>
    <row r="1065" spans="1:8" s="11" customFormat="1" x14ac:dyDescent="0.2">
      <c r="A1065" s="7"/>
      <c r="B1065" s="13"/>
      <c r="C1065" s="154"/>
      <c r="D1065" s="173"/>
      <c r="E1065" s="180"/>
      <c r="F1065" s="181"/>
      <c r="G1065" s="10"/>
      <c r="H1065" s="10"/>
    </row>
    <row r="1066" spans="1:8" s="11" customFormat="1" x14ac:dyDescent="0.2">
      <c r="A1066" s="7"/>
      <c r="B1066" s="13"/>
      <c r="C1066" s="154"/>
      <c r="D1066" s="173"/>
      <c r="E1066" s="180"/>
      <c r="F1066" s="181"/>
      <c r="G1066" s="10"/>
      <c r="H1066" s="10"/>
    </row>
    <row r="1067" spans="1:8" s="11" customFormat="1" x14ac:dyDescent="0.2">
      <c r="A1067" s="7"/>
      <c r="B1067" s="13"/>
      <c r="C1067" s="154"/>
      <c r="D1067" s="173"/>
      <c r="E1067" s="180"/>
      <c r="F1067" s="181"/>
      <c r="G1067" s="10"/>
      <c r="H1067" s="10"/>
    </row>
    <row r="1068" spans="1:8" s="11" customFormat="1" x14ac:dyDescent="0.2">
      <c r="A1068" s="7"/>
      <c r="B1068" s="13"/>
      <c r="C1068" s="154"/>
      <c r="D1068" s="173"/>
      <c r="E1068" s="180"/>
      <c r="F1068" s="181"/>
      <c r="G1068" s="10"/>
      <c r="H1068" s="10"/>
    </row>
    <row r="1069" spans="1:8" s="11" customFormat="1" x14ac:dyDescent="0.2">
      <c r="A1069" s="7"/>
      <c r="B1069" s="13"/>
      <c r="C1069" s="154"/>
      <c r="D1069" s="173"/>
      <c r="E1069" s="180"/>
      <c r="F1069" s="181"/>
      <c r="G1069" s="10"/>
      <c r="H1069" s="10"/>
    </row>
    <row r="1070" spans="1:8" s="11" customFormat="1" x14ac:dyDescent="0.2">
      <c r="A1070" s="7"/>
      <c r="B1070" s="13"/>
      <c r="C1070" s="154"/>
      <c r="D1070" s="173"/>
      <c r="E1070" s="180"/>
      <c r="F1070" s="181"/>
      <c r="G1070" s="10"/>
      <c r="H1070" s="10"/>
    </row>
    <row r="1071" spans="1:8" s="11" customFormat="1" x14ac:dyDescent="0.2">
      <c r="A1071" s="7"/>
      <c r="B1071" s="13"/>
      <c r="C1071" s="154"/>
      <c r="D1071" s="173"/>
      <c r="E1071" s="180"/>
      <c r="F1071" s="181"/>
      <c r="G1071" s="10"/>
      <c r="H1071" s="10"/>
    </row>
    <row r="1072" spans="1:8" s="11" customFormat="1" x14ac:dyDescent="0.2">
      <c r="A1072" s="7"/>
      <c r="B1072" s="13"/>
      <c r="C1072" s="154"/>
      <c r="D1072" s="173"/>
      <c r="E1072" s="180"/>
      <c r="F1072" s="181"/>
      <c r="G1072" s="10"/>
      <c r="H1072" s="10"/>
    </row>
    <row r="1073" spans="1:8" s="11" customFormat="1" x14ac:dyDescent="0.2">
      <c r="A1073" s="7"/>
      <c r="B1073" s="13"/>
      <c r="C1073" s="154"/>
      <c r="D1073" s="173"/>
      <c r="E1073" s="180"/>
      <c r="F1073" s="181"/>
      <c r="G1073" s="10"/>
      <c r="H1073" s="10"/>
    </row>
    <row r="1074" spans="1:8" s="11" customFormat="1" x14ac:dyDescent="0.2">
      <c r="A1074" s="7"/>
      <c r="B1074" s="13"/>
      <c r="C1074" s="154"/>
      <c r="D1074" s="173"/>
      <c r="E1074" s="180"/>
      <c r="F1074" s="181"/>
      <c r="G1074" s="10"/>
      <c r="H1074" s="10"/>
    </row>
    <row r="1075" spans="1:8" s="11" customFormat="1" x14ac:dyDescent="0.2">
      <c r="A1075" s="7"/>
      <c r="B1075" s="13"/>
      <c r="C1075" s="154"/>
      <c r="D1075" s="173"/>
      <c r="E1075" s="180"/>
      <c r="F1075" s="181"/>
      <c r="G1075" s="10"/>
      <c r="H1075" s="10"/>
    </row>
    <row r="1076" spans="1:8" s="11" customFormat="1" x14ac:dyDescent="0.2">
      <c r="A1076" s="7"/>
      <c r="B1076" s="13"/>
      <c r="C1076" s="154"/>
      <c r="D1076" s="173"/>
      <c r="E1076" s="180"/>
      <c r="F1076" s="181"/>
      <c r="G1076" s="10"/>
      <c r="H1076" s="10"/>
    </row>
    <row r="1077" spans="1:8" s="11" customFormat="1" x14ac:dyDescent="0.2">
      <c r="A1077" s="7"/>
      <c r="B1077" s="13"/>
      <c r="C1077" s="154"/>
      <c r="D1077" s="173"/>
      <c r="E1077" s="180"/>
      <c r="F1077" s="181"/>
      <c r="G1077" s="10"/>
      <c r="H1077" s="10"/>
    </row>
    <row r="1078" spans="1:8" s="11" customFormat="1" x14ac:dyDescent="0.2">
      <c r="A1078" s="7"/>
      <c r="B1078" s="13"/>
      <c r="C1078" s="154"/>
      <c r="D1078" s="173"/>
      <c r="E1078" s="180"/>
      <c r="F1078" s="181"/>
      <c r="G1078" s="10"/>
      <c r="H1078" s="10"/>
    </row>
    <row r="1079" spans="1:8" s="11" customFormat="1" x14ac:dyDescent="0.2">
      <c r="A1079" s="7"/>
      <c r="B1079" s="13"/>
      <c r="C1079" s="154"/>
      <c r="D1079" s="173"/>
      <c r="E1079" s="180"/>
      <c r="F1079" s="181"/>
      <c r="G1079" s="10"/>
      <c r="H1079" s="10"/>
    </row>
    <row r="1080" spans="1:8" s="11" customFormat="1" x14ac:dyDescent="0.2">
      <c r="A1080" s="7"/>
      <c r="B1080" s="13"/>
      <c r="C1080" s="154"/>
      <c r="D1080" s="173"/>
      <c r="E1080" s="180"/>
      <c r="F1080" s="181"/>
      <c r="G1080" s="10"/>
      <c r="H1080" s="10"/>
    </row>
    <row r="1081" spans="1:8" s="11" customFormat="1" x14ac:dyDescent="0.2">
      <c r="A1081" s="7"/>
      <c r="B1081" s="13"/>
      <c r="C1081" s="154"/>
      <c r="D1081" s="173"/>
      <c r="E1081" s="180"/>
      <c r="F1081" s="181"/>
      <c r="G1081" s="10"/>
      <c r="H1081" s="10"/>
    </row>
    <row r="1082" spans="1:8" s="11" customFormat="1" x14ac:dyDescent="0.2">
      <c r="A1082" s="7"/>
      <c r="B1082" s="13"/>
      <c r="C1082" s="154"/>
      <c r="D1082" s="173"/>
      <c r="E1082" s="180"/>
      <c r="F1082" s="181"/>
      <c r="G1082" s="10"/>
      <c r="H1082" s="10"/>
    </row>
    <row r="1083" spans="1:8" s="11" customFormat="1" x14ac:dyDescent="0.2">
      <c r="A1083" s="7"/>
      <c r="B1083" s="13"/>
      <c r="C1083" s="154"/>
      <c r="D1083" s="173"/>
      <c r="E1083" s="180"/>
      <c r="F1083" s="181"/>
      <c r="G1083" s="10"/>
      <c r="H1083" s="10"/>
    </row>
    <row r="1084" spans="1:8" s="11" customFormat="1" x14ac:dyDescent="0.2">
      <c r="A1084" s="7"/>
      <c r="B1084" s="13"/>
      <c r="C1084" s="154"/>
      <c r="D1084" s="173"/>
      <c r="E1084" s="180"/>
      <c r="F1084" s="181"/>
      <c r="G1084" s="10"/>
      <c r="H1084" s="10"/>
    </row>
    <row r="1085" spans="1:8" s="11" customFormat="1" x14ac:dyDescent="0.2">
      <c r="A1085" s="7"/>
      <c r="B1085" s="13"/>
      <c r="C1085" s="154"/>
      <c r="D1085" s="173"/>
      <c r="E1085" s="180"/>
      <c r="F1085" s="181"/>
      <c r="G1085" s="10"/>
      <c r="H1085" s="10"/>
    </row>
    <row r="1086" spans="1:8" s="11" customFormat="1" x14ac:dyDescent="0.2">
      <c r="A1086" s="7"/>
      <c r="B1086" s="13"/>
      <c r="C1086" s="154"/>
      <c r="D1086" s="173"/>
      <c r="E1086" s="180"/>
      <c r="F1086" s="181"/>
      <c r="G1086" s="10"/>
      <c r="H1086" s="10"/>
    </row>
    <row r="1087" spans="1:8" s="11" customFormat="1" x14ac:dyDescent="0.2">
      <c r="A1087" s="7"/>
      <c r="B1087" s="13"/>
      <c r="C1087" s="154"/>
      <c r="D1087" s="173"/>
      <c r="E1087" s="180"/>
      <c r="F1087" s="181"/>
      <c r="G1087" s="10"/>
      <c r="H1087" s="10"/>
    </row>
    <row r="1088" spans="1:8" s="11" customFormat="1" x14ac:dyDescent="0.2">
      <c r="A1088" s="7"/>
      <c r="B1088" s="13"/>
      <c r="C1088" s="154"/>
      <c r="D1088" s="173"/>
      <c r="E1088" s="180"/>
      <c r="F1088" s="181"/>
      <c r="G1088" s="10"/>
      <c r="H1088" s="10"/>
    </row>
    <row r="1089" spans="1:8" s="11" customFormat="1" x14ac:dyDescent="0.2">
      <c r="A1089" s="7"/>
      <c r="B1089" s="13"/>
      <c r="C1089" s="154"/>
      <c r="D1089" s="173"/>
      <c r="E1089" s="180"/>
      <c r="F1089" s="181"/>
      <c r="G1089" s="10"/>
      <c r="H1089" s="10"/>
    </row>
    <row r="1090" spans="1:8" s="11" customFormat="1" x14ac:dyDescent="0.2">
      <c r="A1090" s="7"/>
      <c r="B1090" s="13"/>
      <c r="C1090" s="154"/>
      <c r="D1090" s="173"/>
      <c r="E1090" s="180"/>
      <c r="F1090" s="181"/>
      <c r="G1090" s="10"/>
      <c r="H1090" s="10"/>
    </row>
    <row r="1091" spans="1:8" s="11" customFormat="1" x14ac:dyDescent="0.2">
      <c r="A1091" s="7"/>
      <c r="B1091" s="13"/>
      <c r="C1091" s="154"/>
      <c r="D1091" s="173"/>
      <c r="E1091" s="180"/>
      <c r="F1091" s="181"/>
      <c r="G1091" s="10"/>
      <c r="H1091" s="10"/>
    </row>
    <row r="1092" spans="1:8" s="11" customFormat="1" x14ac:dyDescent="0.2">
      <c r="A1092" s="7"/>
      <c r="B1092" s="13"/>
      <c r="C1092" s="154"/>
      <c r="D1092" s="173"/>
      <c r="E1092" s="180"/>
      <c r="F1092" s="181"/>
      <c r="G1092" s="10"/>
      <c r="H1092" s="10"/>
    </row>
    <row r="1093" spans="1:8" s="11" customFormat="1" x14ac:dyDescent="0.2">
      <c r="A1093" s="7"/>
      <c r="B1093" s="13"/>
      <c r="C1093" s="154"/>
      <c r="D1093" s="173"/>
      <c r="E1093" s="180"/>
      <c r="F1093" s="181"/>
      <c r="G1093" s="10"/>
      <c r="H1093" s="10"/>
    </row>
    <row r="1094" spans="1:8" s="11" customFormat="1" x14ac:dyDescent="0.2">
      <c r="A1094" s="7"/>
      <c r="B1094" s="13"/>
      <c r="C1094" s="154"/>
      <c r="D1094" s="173"/>
      <c r="E1094" s="180"/>
      <c r="F1094" s="181"/>
      <c r="G1094" s="10"/>
      <c r="H1094" s="10"/>
    </row>
    <row r="1095" spans="1:8" s="11" customFormat="1" x14ac:dyDescent="0.2">
      <c r="A1095" s="7"/>
      <c r="B1095" s="13"/>
      <c r="C1095" s="154"/>
      <c r="D1095" s="173"/>
      <c r="E1095" s="180"/>
      <c r="F1095" s="181"/>
      <c r="G1095" s="10"/>
      <c r="H1095" s="10"/>
    </row>
    <row r="1096" spans="1:8" s="11" customFormat="1" x14ac:dyDescent="0.2">
      <c r="A1096" s="7"/>
      <c r="B1096" s="13"/>
      <c r="C1096" s="154"/>
      <c r="D1096" s="173"/>
      <c r="E1096" s="180"/>
      <c r="F1096" s="181"/>
      <c r="G1096" s="10"/>
      <c r="H1096" s="10"/>
    </row>
    <row r="1097" spans="1:8" s="11" customFormat="1" x14ac:dyDescent="0.2">
      <c r="A1097" s="7"/>
      <c r="B1097" s="13"/>
      <c r="C1097" s="154"/>
      <c r="D1097" s="173"/>
      <c r="E1097" s="180"/>
      <c r="F1097" s="181"/>
      <c r="G1097" s="10"/>
      <c r="H1097" s="10"/>
    </row>
    <row r="1098" spans="1:8" s="11" customFormat="1" x14ac:dyDescent="0.2">
      <c r="A1098" s="7"/>
      <c r="B1098" s="13"/>
      <c r="C1098" s="154"/>
      <c r="D1098" s="173"/>
      <c r="E1098" s="180"/>
      <c r="F1098" s="181"/>
      <c r="G1098" s="10"/>
      <c r="H1098" s="10"/>
    </row>
    <row r="1099" spans="1:8" s="11" customFormat="1" x14ac:dyDescent="0.2">
      <c r="A1099" s="7"/>
      <c r="B1099" s="13"/>
      <c r="C1099" s="154"/>
      <c r="D1099" s="173"/>
      <c r="E1099" s="180"/>
      <c r="F1099" s="181"/>
      <c r="G1099" s="10"/>
      <c r="H1099" s="10"/>
    </row>
    <row r="1100" spans="1:8" s="11" customFormat="1" x14ac:dyDescent="0.2">
      <c r="A1100" s="7"/>
      <c r="B1100" s="13"/>
      <c r="C1100" s="154"/>
      <c r="D1100" s="173"/>
      <c r="E1100" s="180"/>
      <c r="F1100" s="181"/>
      <c r="G1100" s="10"/>
      <c r="H1100" s="10"/>
    </row>
    <row r="1101" spans="1:8" s="11" customFormat="1" x14ac:dyDescent="0.2">
      <c r="A1101" s="7"/>
      <c r="B1101" s="13"/>
      <c r="C1101" s="154"/>
      <c r="D1101" s="173"/>
      <c r="E1101" s="180"/>
      <c r="F1101" s="181"/>
      <c r="G1101" s="10"/>
      <c r="H1101" s="10"/>
    </row>
    <row r="1102" spans="1:8" s="11" customFormat="1" x14ac:dyDescent="0.2">
      <c r="A1102" s="7"/>
      <c r="B1102" s="13"/>
      <c r="C1102" s="154"/>
      <c r="D1102" s="173"/>
      <c r="E1102" s="180"/>
      <c r="F1102" s="181"/>
      <c r="G1102" s="10"/>
      <c r="H1102" s="10"/>
    </row>
    <row r="1103" spans="1:8" s="11" customFormat="1" x14ac:dyDescent="0.2">
      <c r="A1103" s="7"/>
      <c r="B1103" s="13"/>
      <c r="C1103" s="154"/>
      <c r="D1103" s="173"/>
      <c r="E1103" s="180"/>
      <c r="F1103" s="181"/>
      <c r="G1103" s="10"/>
      <c r="H1103" s="10"/>
    </row>
    <row r="1104" spans="1:8" s="11" customFormat="1" x14ac:dyDescent="0.2">
      <c r="A1104" s="7"/>
      <c r="B1104" s="13"/>
      <c r="C1104" s="154"/>
      <c r="D1104" s="173"/>
      <c r="E1104" s="180"/>
      <c r="F1104" s="181"/>
      <c r="G1104" s="10"/>
      <c r="H1104" s="10"/>
    </row>
    <row r="1105" spans="1:8" s="11" customFormat="1" x14ac:dyDescent="0.2">
      <c r="A1105" s="7"/>
      <c r="B1105" s="13"/>
      <c r="C1105" s="154"/>
      <c r="D1105" s="173"/>
      <c r="E1105" s="180"/>
      <c r="F1105" s="181"/>
      <c r="G1105" s="10"/>
      <c r="H1105" s="10"/>
    </row>
    <row r="1106" spans="1:8" s="11" customFormat="1" x14ac:dyDescent="0.2">
      <c r="A1106" s="7"/>
      <c r="B1106" s="13"/>
      <c r="C1106" s="154"/>
      <c r="D1106" s="173"/>
      <c r="E1106" s="180"/>
      <c r="F1106" s="181"/>
      <c r="G1106" s="10"/>
      <c r="H1106" s="10"/>
    </row>
    <row r="1107" spans="1:8" s="11" customFormat="1" x14ac:dyDescent="0.2">
      <c r="A1107" s="7"/>
      <c r="B1107" s="13"/>
      <c r="C1107" s="154"/>
      <c r="D1107" s="173"/>
      <c r="E1107" s="180"/>
      <c r="F1107" s="181"/>
      <c r="G1107" s="10"/>
      <c r="H1107" s="10"/>
    </row>
    <row r="1108" spans="1:8" s="11" customFormat="1" x14ac:dyDescent="0.2">
      <c r="A1108" s="7"/>
      <c r="B1108" s="13"/>
      <c r="C1108" s="154"/>
      <c r="D1108" s="173"/>
      <c r="E1108" s="180"/>
      <c r="F1108" s="181"/>
      <c r="G1108" s="10"/>
      <c r="H1108" s="10"/>
    </row>
    <row r="1109" spans="1:8" s="11" customFormat="1" x14ac:dyDescent="0.2">
      <c r="A1109" s="7"/>
      <c r="B1109" s="13"/>
      <c r="C1109" s="154"/>
      <c r="D1109" s="173"/>
      <c r="E1109" s="180"/>
      <c r="F1109" s="181"/>
      <c r="G1109" s="10"/>
      <c r="H1109" s="10"/>
    </row>
    <row r="1110" spans="1:8" s="11" customFormat="1" x14ac:dyDescent="0.2">
      <c r="A1110" s="7"/>
      <c r="B1110" s="13"/>
      <c r="C1110" s="154"/>
      <c r="D1110" s="173"/>
      <c r="E1110" s="180"/>
      <c r="F1110" s="181"/>
      <c r="G1110" s="10"/>
      <c r="H1110" s="10"/>
    </row>
    <row r="1111" spans="1:8" s="11" customFormat="1" x14ac:dyDescent="0.2">
      <c r="A1111" s="7"/>
      <c r="B1111" s="13"/>
      <c r="C1111" s="154"/>
      <c r="D1111" s="173"/>
      <c r="E1111" s="180"/>
      <c r="F1111" s="181"/>
      <c r="G1111" s="10"/>
      <c r="H1111" s="10"/>
    </row>
    <row r="1112" spans="1:8" s="11" customFormat="1" x14ac:dyDescent="0.2">
      <c r="A1112" s="7"/>
      <c r="B1112" s="13"/>
      <c r="C1112" s="154"/>
      <c r="D1112" s="173"/>
      <c r="E1112" s="180"/>
      <c r="F1112" s="181"/>
      <c r="G1112" s="10"/>
      <c r="H1112" s="10"/>
    </row>
    <row r="1113" spans="1:8" s="11" customFormat="1" x14ac:dyDescent="0.2">
      <c r="A1113" s="7"/>
      <c r="B1113" s="13"/>
      <c r="C1113" s="154"/>
      <c r="D1113" s="173"/>
      <c r="E1113" s="180"/>
      <c r="F1113" s="181"/>
      <c r="G1113" s="10"/>
      <c r="H1113" s="10"/>
    </row>
    <row r="1114" spans="1:8" s="11" customFormat="1" x14ac:dyDescent="0.2">
      <c r="A1114" s="7"/>
      <c r="B1114" s="13"/>
      <c r="C1114" s="154"/>
      <c r="D1114" s="173"/>
      <c r="E1114" s="180"/>
      <c r="F1114" s="181"/>
      <c r="G1114" s="10"/>
      <c r="H1114" s="10"/>
    </row>
    <row r="1115" spans="1:8" s="11" customFormat="1" x14ac:dyDescent="0.2">
      <c r="A1115" s="7"/>
      <c r="B1115" s="13"/>
      <c r="C1115" s="154"/>
      <c r="D1115" s="173"/>
      <c r="E1115" s="180"/>
      <c r="F1115" s="181"/>
      <c r="G1115" s="10"/>
      <c r="H1115" s="10"/>
    </row>
    <row r="1116" spans="1:8" s="11" customFormat="1" x14ac:dyDescent="0.2">
      <c r="A1116" s="7"/>
      <c r="B1116" s="13"/>
      <c r="C1116" s="154"/>
      <c r="D1116" s="173"/>
      <c r="E1116" s="180"/>
      <c r="F1116" s="181"/>
      <c r="G1116" s="10"/>
      <c r="H1116" s="10"/>
    </row>
    <row r="1117" spans="1:8" s="11" customFormat="1" x14ac:dyDescent="0.2">
      <c r="A1117" s="7"/>
      <c r="B1117" s="13"/>
      <c r="C1117" s="154"/>
      <c r="D1117" s="173"/>
      <c r="E1117" s="180"/>
      <c r="F1117" s="181"/>
      <c r="G1117" s="10"/>
      <c r="H1117" s="10"/>
    </row>
    <row r="1118" spans="1:8" s="11" customFormat="1" x14ac:dyDescent="0.2">
      <c r="A1118" s="7"/>
      <c r="B1118" s="13"/>
      <c r="C1118" s="154"/>
      <c r="D1118" s="173"/>
      <c r="E1118" s="180"/>
      <c r="F1118" s="181"/>
      <c r="G1118" s="10"/>
      <c r="H1118" s="10"/>
    </row>
    <row r="1119" spans="1:8" s="11" customFormat="1" x14ac:dyDescent="0.2">
      <c r="A1119" s="7"/>
      <c r="B1119" s="13"/>
      <c r="C1119" s="154"/>
      <c r="D1119" s="173"/>
      <c r="E1119" s="180"/>
      <c r="F1119" s="181"/>
      <c r="G1119" s="10"/>
      <c r="H1119" s="10"/>
    </row>
    <row r="1120" spans="1:8" s="11" customFormat="1" x14ac:dyDescent="0.2">
      <c r="A1120" s="7"/>
      <c r="B1120" s="13"/>
      <c r="C1120" s="154"/>
      <c r="D1120" s="173"/>
      <c r="E1120" s="180"/>
      <c r="F1120" s="181"/>
      <c r="G1120" s="10"/>
      <c r="H1120" s="10"/>
    </row>
    <row r="1121" spans="1:8" s="11" customFormat="1" x14ac:dyDescent="0.2">
      <c r="A1121" s="7"/>
      <c r="B1121" s="13"/>
      <c r="C1121" s="154"/>
      <c r="D1121" s="173"/>
      <c r="E1121" s="180"/>
      <c r="F1121" s="181"/>
      <c r="G1121" s="10"/>
      <c r="H1121" s="10"/>
    </row>
    <row r="1122" spans="1:8" s="11" customFormat="1" x14ac:dyDescent="0.2">
      <c r="A1122" s="7"/>
      <c r="B1122" s="13"/>
      <c r="C1122" s="154"/>
      <c r="D1122" s="173"/>
      <c r="E1122" s="180"/>
      <c r="F1122" s="181"/>
      <c r="G1122" s="10"/>
      <c r="H1122" s="10"/>
    </row>
    <row r="1123" spans="1:8" s="11" customFormat="1" x14ac:dyDescent="0.2">
      <c r="A1123" s="7"/>
      <c r="B1123" s="13"/>
      <c r="C1123" s="154"/>
      <c r="D1123" s="173"/>
      <c r="E1123" s="180"/>
      <c r="F1123" s="181"/>
      <c r="G1123" s="10"/>
      <c r="H1123" s="10"/>
    </row>
    <row r="1124" spans="1:8" s="11" customFormat="1" x14ac:dyDescent="0.2">
      <c r="A1124" s="7"/>
      <c r="B1124" s="13"/>
      <c r="C1124" s="154"/>
      <c r="D1124" s="173"/>
      <c r="E1124" s="180"/>
      <c r="F1124" s="181"/>
      <c r="G1124" s="10"/>
      <c r="H1124" s="10"/>
    </row>
    <row r="1125" spans="1:8" s="11" customFormat="1" x14ac:dyDescent="0.2">
      <c r="A1125" s="7"/>
      <c r="B1125" s="13"/>
      <c r="C1125" s="154"/>
      <c r="D1125" s="173"/>
      <c r="E1125" s="180"/>
      <c r="F1125" s="181"/>
      <c r="G1125" s="10"/>
      <c r="H1125" s="10"/>
    </row>
    <row r="1126" spans="1:8" s="11" customFormat="1" x14ac:dyDescent="0.2">
      <c r="A1126" s="7"/>
      <c r="B1126" s="13"/>
      <c r="C1126" s="154"/>
      <c r="D1126" s="173"/>
      <c r="E1126" s="180"/>
      <c r="F1126" s="181"/>
      <c r="G1126" s="10"/>
      <c r="H1126" s="10"/>
    </row>
    <row r="1127" spans="1:8" s="11" customFormat="1" x14ac:dyDescent="0.2">
      <c r="A1127" s="7"/>
      <c r="B1127" s="13"/>
      <c r="C1127" s="154"/>
      <c r="D1127" s="173"/>
      <c r="E1127" s="180"/>
      <c r="F1127" s="181"/>
      <c r="G1127" s="10"/>
      <c r="H1127" s="10"/>
    </row>
  </sheetData>
  <mergeCells count="1">
    <mergeCell ref="B150:D150"/>
  </mergeCells>
  <pageMargins left="0.78740157480314965" right="0.78740157480314965" top="0.74803149606299213" bottom="0.74803149606299213" header="0.31496062992125984" footer="0.31496062992125984"/>
  <pageSetup paperSize="9" scale="94" orientation="portrait" r:id="rId1"/>
  <headerFooter>
    <oddHeader>&amp;CObnova Goriške ceste v Mestni občini Velenje</oddHeader>
    <oddFooter>&amp;R&amp;8&amp;P</oddFooter>
  </headerFooter>
  <rowBreaks count="5" manualBreakCount="5">
    <brk id="26" max="5" man="1"/>
    <brk id="51" max="5" man="1"/>
    <brk id="82" max="5" man="1"/>
    <brk id="105" max="5" man="1"/>
    <brk id="128"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249977111117893"/>
  </sheetPr>
  <dimension ref="A1:J94"/>
  <sheetViews>
    <sheetView view="pageBreakPreview" topLeftCell="A76" zoomScaleNormal="100" zoomScaleSheetLayoutView="100" workbookViewId="0">
      <selection activeCell="D27" sqref="D27"/>
    </sheetView>
  </sheetViews>
  <sheetFormatPr defaultRowHeight="12.75" x14ac:dyDescent="0.2"/>
  <cols>
    <col min="1" max="1" width="3.7109375" style="83" customWidth="1"/>
    <col min="2" max="2" width="50.7109375" style="62" customWidth="1"/>
    <col min="3" max="3" width="5.42578125" style="63" customWidth="1"/>
    <col min="4" max="4" width="7.85546875" style="215" customWidth="1"/>
    <col min="5" max="5" width="11.7109375" style="216" customWidth="1"/>
    <col min="6" max="6" width="12.7109375" style="216" customWidth="1"/>
    <col min="7" max="10" width="0" style="58" hidden="1" customWidth="1"/>
    <col min="11" max="250" width="9.140625" style="58"/>
    <col min="251" max="251" width="8.7109375" style="58" customWidth="1"/>
    <col min="252" max="252" width="39.7109375" style="58" customWidth="1"/>
    <col min="253" max="253" width="6.7109375" style="58" customWidth="1"/>
    <col min="254" max="254" width="9.7109375" style="58" customWidth="1"/>
    <col min="255" max="255" width="11.7109375" style="58" customWidth="1"/>
    <col min="256" max="256" width="14.7109375" style="58" customWidth="1"/>
    <col min="257" max="260" width="0" style="58" hidden="1" customWidth="1"/>
    <col min="261" max="506" width="9.140625" style="58"/>
    <col min="507" max="507" width="8.7109375" style="58" customWidth="1"/>
    <col min="508" max="508" width="39.7109375" style="58" customWidth="1"/>
    <col min="509" max="509" width="6.7109375" style="58" customWidth="1"/>
    <col min="510" max="510" width="9.7109375" style="58" customWidth="1"/>
    <col min="511" max="511" width="11.7109375" style="58" customWidth="1"/>
    <col min="512" max="512" width="14.7109375" style="58" customWidth="1"/>
    <col min="513" max="516" width="0" style="58" hidden="1" customWidth="1"/>
    <col min="517" max="762" width="9.140625" style="58"/>
    <col min="763" max="763" width="8.7109375" style="58" customWidth="1"/>
    <col min="764" max="764" width="39.7109375" style="58" customWidth="1"/>
    <col min="765" max="765" width="6.7109375" style="58" customWidth="1"/>
    <col min="766" max="766" width="9.7109375" style="58" customWidth="1"/>
    <col min="767" max="767" width="11.7109375" style="58" customWidth="1"/>
    <col min="768" max="768" width="14.7109375" style="58" customWidth="1"/>
    <col min="769" max="772" width="0" style="58" hidden="1" customWidth="1"/>
    <col min="773" max="1018" width="9.140625" style="58"/>
    <col min="1019" max="1019" width="8.7109375" style="58" customWidth="1"/>
    <col min="1020" max="1020" width="39.7109375" style="58" customWidth="1"/>
    <col min="1021" max="1021" width="6.7109375" style="58" customWidth="1"/>
    <col min="1022" max="1022" width="9.7109375" style="58" customWidth="1"/>
    <col min="1023" max="1023" width="11.7109375" style="58" customWidth="1"/>
    <col min="1024" max="1024" width="14.7109375" style="58" customWidth="1"/>
    <col min="1025" max="1028" width="0" style="58" hidden="1" customWidth="1"/>
    <col min="1029" max="1274" width="9.140625" style="58"/>
    <col min="1275" max="1275" width="8.7109375" style="58" customWidth="1"/>
    <col min="1276" max="1276" width="39.7109375" style="58" customWidth="1"/>
    <col min="1277" max="1277" width="6.7109375" style="58" customWidth="1"/>
    <col min="1278" max="1278" width="9.7109375" style="58" customWidth="1"/>
    <col min="1279" max="1279" width="11.7109375" style="58" customWidth="1"/>
    <col min="1280" max="1280" width="14.7109375" style="58" customWidth="1"/>
    <col min="1281" max="1284" width="0" style="58" hidden="1" customWidth="1"/>
    <col min="1285" max="1530" width="9.140625" style="58"/>
    <col min="1531" max="1531" width="8.7109375" style="58" customWidth="1"/>
    <col min="1532" max="1532" width="39.7109375" style="58" customWidth="1"/>
    <col min="1533" max="1533" width="6.7109375" style="58" customWidth="1"/>
    <col min="1534" max="1534" width="9.7109375" style="58" customWidth="1"/>
    <col min="1535" max="1535" width="11.7109375" style="58" customWidth="1"/>
    <col min="1536" max="1536" width="14.7109375" style="58" customWidth="1"/>
    <col min="1537" max="1540" width="0" style="58" hidden="1" customWidth="1"/>
    <col min="1541" max="1786" width="9.140625" style="58"/>
    <col min="1787" max="1787" width="8.7109375" style="58" customWidth="1"/>
    <col min="1788" max="1788" width="39.7109375" style="58" customWidth="1"/>
    <col min="1789" max="1789" width="6.7109375" style="58" customWidth="1"/>
    <col min="1790" max="1790" width="9.7109375" style="58" customWidth="1"/>
    <col min="1791" max="1791" width="11.7109375" style="58" customWidth="1"/>
    <col min="1792" max="1792" width="14.7109375" style="58" customWidth="1"/>
    <col min="1793" max="1796" width="0" style="58" hidden="1" customWidth="1"/>
    <col min="1797" max="2042" width="9.140625" style="58"/>
    <col min="2043" max="2043" width="8.7109375" style="58" customWidth="1"/>
    <col min="2044" max="2044" width="39.7109375" style="58" customWidth="1"/>
    <col min="2045" max="2045" width="6.7109375" style="58" customWidth="1"/>
    <col min="2046" max="2046" width="9.7109375" style="58" customWidth="1"/>
    <col min="2047" max="2047" width="11.7109375" style="58" customWidth="1"/>
    <col min="2048" max="2048" width="14.7109375" style="58" customWidth="1"/>
    <col min="2049" max="2052" width="0" style="58" hidden="1" customWidth="1"/>
    <col min="2053" max="2298" width="9.140625" style="58"/>
    <col min="2299" max="2299" width="8.7109375" style="58" customWidth="1"/>
    <col min="2300" max="2300" width="39.7109375" style="58" customWidth="1"/>
    <col min="2301" max="2301" width="6.7109375" style="58" customWidth="1"/>
    <col min="2302" max="2302" width="9.7109375" style="58" customWidth="1"/>
    <col min="2303" max="2303" width="11.7109375" style="58" customWidth="1"/>
    <col min="2304" max="2304" width="14.7109375" style="58" customWidth="1"/>
    <col min="2305" max="2308" width="0" style="58" hidden="1" customWidth="1"/>
    <col min="2309" max="2554" width="9.140625" style="58"/>
    <col min="2555" max="2555" width="8.7109375" style="58" customWidth="1"/>
    <col min="2556" max="2556" width="39.7109375" style="58" customWidth="1"/>
    <col min="2557" max="2557" width="6.7109375" style="58" customWidth="1"/>
    <col min="2558" max="2558" width="9.7109375" style="58" customWidth="1"/>
    <col min="2559" max="2559" width="11.7109375" style="58" customWidth="1"/>
    <col min="2560" max="2560" width="14.7109375" style="58" customWidth="1"/>
    <col min="2561" max="2564" width="0" style="58" hidden="1" customWidth="1"/>
    <col min="2565" max="2810" width="9.140625" style="58"/>
    <col min="2811" max="2811" width="8.7109375" style="58" customWidth="1"/>
    <col min="2812" max="2812" width="39.7109375" style="58" customWidth="1"/>
    <col min="2813" max="2813" width="6.7109375" style="58" customWidth="1"/>
    <col min="2814" max="2814" width="9.7109375" style="58" customWidth="1"/>
    <col min="2815" max="2815" width="11.7109375" style="58" customWidth="1"/>
    <col min="2816" max="2816" width="14.7109375" style="58" customWidth="1"/>
    <col min="2817" max="2820" width="0" style="58" hidden="1" customWidth="1"/>
    <col min="2821" max="3066" width="9.140625" style="58"/>
    <col min="3067" max="3067" width="8.7109375" style="58" customWidth="1"/>
    <col min="3068" max="3068" width="39.7109375" style="58" customWidth="1"/>
    <col min="3069" max="3069" width="6.7109375" style="58" customWidth="1"/>
    <col min="3070" max="3070" width="9.7109375" style="58" customWidth="1"/>
    <col min="3071" max="3071" width="11.7109375" style="58" customWidth="1"/>
    <col min="3072" max="3072" width="14.7109375" style="58" customWidth="1"/>
    <col min="3073" max="3076" width="0" style="58" hidden="1" customWidth="1"/>
    <col min="3077" max="3322" width="9.140625" style="58"/>
    <col min="3323" max="3323" width="8.7109375" style="58" customWidth="1"/>
    <col min="3324" max="3324" width="39.7109375" style="58" customWidth="1"/>
    <col min="3325" max="3325" width="6.7109375" style="58" customWidth="1"/>
    <col min="3326" max="3326" width="9.7109375" style="58" customWidth="1"/>
    <col min="3327" max="3327" width="11.7109375" style="58" customWidth="1"/>
    <col min="3328" max="3328" width="14.7109375" style="58" customWidth="1"/>
    <col min="3329" max="3332" width="0" style="58" hidden="1" customWidth="1"/>
    <col min="3333" max="3578" width="9.140625" style="58"/>
    <col min="3579" max="3579" width="8.7109375" style="58" customWidth="1"/>
    <col min="3580" max="3580" width="39.7109375" style="58" customWidth="1"/>
    <col min="3581" max="3581" width="6.7109375" style="58" customWidth="1"/>
    <col min="3582" max="3582" width="9.7109375" style="58" customWidth="1"/>
    <col min="3583" max="3583" width="11.7109375" style="58" customWidth="1"/>
    <col min="3584" max="3584" width="14.7109375" style="58" customWidth="1"/>
    <col min="3585" max="3588" width="0" style="58" hidden="1" customWidth="1"/>
    <col min="3589" max="3834" width="9.140625" style="58"/>
    <col min="3835" max="3835" width="8.7109375" style="58" customWidth="1"/>
    <col min="3836" max="3836" width="39.7109375" style="58" customWidth="1"/>
    <col min="3837" max="3837" width="6.7109375" style="58" customWidth="1"/>
    <col min="3838" max="3838" width="9.7109375" style="58" customWidth="1"/>
    <col min="3839" max="3839" width="11.7109375" style="58" customWidth="1"/>
    <col min="3840" max="3840" width="14.7109375" style="58" customWidth="1"/>
    <col min="3841" max="3844" width="0" style="58" hidden="1" customWidth="1"/>
    <col min="3845" max="4090" width="9.140625" style="58"/>
    <col min="4091" max="4091" width="8.7109375" style="58" customWidth="1"/>
    <col min="4092" max="4092" width="39.7109375" style="58" customWidth="1"/>
    <col min="4093" max="4093" width="6.7109375" style="58" customWidth="1"/>
    <col min="4094" max="4094" width="9.7109375" style="58" customWidth="1"/>
    <col min="4095" max="4095" width="11.7109375" style="58" customWidth="1"/>
    <col min="4096" max="4096" width="14.7109375" style="58" customWidth="1"/>
    <col min="4097" max="4100" width="0" style="58" hidden="1" customWidth="1"/>
    <col min="4101" max="4346" width="9.140625" style="58"/>
    <col min="4347" max="4347" width="8.7109375" style="58" customWidth="1"/>
    <col min="4348" max="4348" width="39.7109375" style="58" customWidth="1"/>
    <col min="4349" max="4349" width="6.7109375" style="58" customWidth="1"/>
    <col min="4350" max="4350" width="9.7109375" style="58" customWidth="1"/>
    <col min="4351" max="4351" width="11.7109375" style="58" customWidth="1"/>
    <col min="4352" max="4352" width="14.7109375" style="58" customWidth="1"/>
    <col min="4353" max="4356" width="0" style="58" hidden="1" customWidth="1"/>
    <col min="4357" max="4602" width="9.140625" style="58"/>
    <col min="4603" max="4603" width="8.7109375" style="58" customWidth="1"/>
    <col min="4604" max="4604" width="39.7109375" style="58" customWidth="1"/>
    <col min="4605" max="4605" width="6.7109375" style="58" customWidth="1"/>
    <col min="4606" max="4606" width="9.7109375" style="58" customWidth="1"/>
    <col min="4607" max="4607" width="11.7109375" style="58" customWidth="1"/>
    <col min="4608" max="4608" width="14.7109375" style="58" customWidth="1"/>
    <col min="4609" max="4612" width="0" style="58" hidden="1" customWidth="1"/>
    <col min="4613" max="4858" width="9.140625" style="58"/>
    <col min="4859" max="4859" width="8.7109375" style="58" customWidth="1"/>
    <col min="4860" max="4860" width="39.7109375" style="58" customWidth="1"/>
    <col min="4861" max="4861" width="6.7109375" style="58" customWidth="1"/>
    <col min="4862" max="4862" width="9.7109375" style="58" customWidth="1"/>
    <col min="4863" max="4863" width="11.7109375" style="58" customWidth="1"/>
    <col min="4864" max="4864" width="14.7109375" style="58" customWidth="1"/>
    <col min="4865" max="4868" width="0" style="58" hidden="1" customWidth="1"/>
    <col min="4869" max="5114" width="9.140625" style="58"/>
    <col min="5115" max="5115" width="8.7109375" style="58" customWidth="1"/>
    <col min="5116" max="5116" width="39.7109375" style="58" customWidth="1"/>
    <col min="5117" max="5117" width="6.7109375" style="58" customWidth="1"/>
    <col min="5118" max="5118" width="9.7109375" style="58" customWidth="1"/>
    <col min="5119" max="5119" width="11.7109375" style="58" customWidth="1"/>
    <col min="5120" max="5120" width="14.7109375" style="58" customWidth="1"/>
    <col min="5121" max="5124" width="0" style="58" hidden="1" customWidth="1"/>
    <col min="5125" max="5370" width="9.140625" style="58"/>
    <col min="5371" max="5371" width="8.7109375" style="58" customWidth="1"/>
    <col min="5372" max="5372" width="39.7109375" style="58" customWidth="1"/>
    <col min="5373" max="5373" width="6.7109375" style="58" customWidth="1"/>
    <col min="5374" max="5374" width="9.7109375" style="58" customWidth="1"/>
    <col min="5375" max="5375" width="11.7109375" style="58" customWidth="1"/>
    <col min="5376" max="5376" width="14.7109375" style="58" customWidth="1"/>
    <col min="5377" max="5380" width="0" style="58" hidden="1" customWidth="1"/>
    <col min="5381" max="5626" width="9.140625" style="58"/>
    <col min="5627" max="5627" width="8.7109375" style="58" customWidth="1"/>
    <col min="5628" max="5628" width="39.7109375" style="58" customWidth="1"/>
    <col min="5629" max="5629" width="6.7109375" style="58" customWidth="1"/>
    <col min="5630" max="5630" width="9.7109375" style="58" customWidth="1"/>
    <col min="5631" max="5631" width="11.7109375" style="58" customWidth="1"/>
    <col min="5632" max="5632" width="14.7109375" style="58" customWidth="1"/>
    <col min="5633" max="5636" width="0" style="58" hidden="1" customWidth="1"/>
    <col min="5637" max="5882" width="9.140625" style="58"/>
    <col min="5883" max="5883" width="8.7109375" style="58" customWidth="1"/>
    <col min="5884" max="5884" width="39.7109375" style="58" customWidth="1"/>
    <col min="5885" max="5885" width="6.7109375" style="58" customWidth="1"/>
    <col min="5886" max="5886" width="9.7109375" style="58" customWidth="1"/>
    <col min="5887" max="5887" width="11.7109375" style="58" customWidth="1"/>
    <col min="5888" max="5888" width="14.7109375" style="58" customWidth="1"/>
    <col min="5889" max="5892" width="0" style="58" hidden="1" customWidth="1"/>
    <col min="5893" max="6138" width="9.140625" style="58"/>
    <col min="6139" max="6139" width="8.7109375" style="58" customWidth="1"/>
    <col min="6140" max="6140" width="39.7109375" style="58" customWidth="1"/>
    <col min="6141" max="6141" width="6.7109375" style="58" customWidth="1"/>
    <col min="6142" max="6142" width="9.7109375" style="58" customWidth="1"/>
    <col min="6143" max="6143" width="11.7109375" style="58" customWidth="1"/>
    <col min="6144" max="6144" width="14.7109375" style="58" customWidth="1"/>
    <col min="6145" max="6148" width="0" style="58" hidden="1" customWidth="1"/>
    <col min="6149" max="6394" width="9.140625" style="58"/>
    <col min="6395" max="6395" width="8.7109375" style="58" customWidth="1"/>
    <col min="6396" max="6396" width="39.7109375" style="58" customWidth="1"/>
    <col min="6397" max="6397" width="6.7109375" style="58" customWidth="1"/>
    <col min="6398" max="6398" width="9.7109375" style="58" customWidth="1"/>
    <col min="6399" max="6399" width="11.7109375" style="58" customWidth="1"/>
    <col min="6400" max="6400" width="14.7109375" style="58" customWidth="1"/>
    <col min="6401" max="6404" width="0" style="58" hidden="1" customWidth="1"/>
    <col min="6405" max="6650" width="9.140625" style="58"/>
    <col min="6651" max="6651" width="8.7109375" style="58" customWidth="1"/>
    <col min="6652" max="6652" width="39.7109375" style="58" customWidth="1"/>
    <col min="6653" max="6653" width="6.7109375" style="58" customWidth="1"/>
    <col min="6654" max="6654" width="9.7109375" style="58" customWidth="1"/>
    <col min="6655" max="6655" width="11.7109375" style="58" customWidth="1"/>
    <col min="6656" max="6656" width="14.7109375" style="58" customWidth="1"/>
    <col min="6657" max="6660" width="0" style="58" hidden="1" customWidth="1"/>
    <col min="6661" max="6906" width="9.140625" style="58"/>
    <col min="6907" max="6907" width="8.7109375" style="58" customWidth="1"/>
    <col min="6908" max="6908" width="39.7109375" style="58" customWidth="1"/>
    <col min="6909" max="6909" width="6.7109375" style="58" customWidth="1"/>
    <col min="6910" max="6910" width="9.7109375" style="58" customWidth="1"/>
    <col min="6911" max="6911" width="11.7109375" style="58" customWidth="1"/>
    <col min="6912" max="6912" width="14.7109375" style="58" customWidth="1"/>
    <col min="6913" max="6916" width="0" style="58" hidden="1" customWidth="1"/>
    <col min="6917" max="7162" width="9.140625" style="58"/>
    <col min="7163" max="7163" width="8.7109375" style="58" customWidth="1"/>
    <col min="7164" max="7164" width="39.7109375" style="58" customWidth="1"/>
    <col min="7165" max="7165" width="6.7109375" style="58" customWidth="1"/>
    <col min="7166" max="7166" width="9.7109375" style="58" customWidth="1"/>
    <col min="7167" max="7167" width="11.7109375" style="58" customWidth="1"/>
    <col min="7168" max="7168" width="14.7109375" style="58" customWidth="1"/>
    <col min="7169" max="7172" width="0" style="58" hidden="1" customWidth="1"/>
    <col min="7173" max="7418" width="9.140625" style="58"/>
    <col min="7419" max="7419" width="8.7109375" style="58" customWidth="1"/>
    <col min="7420" max="7420" width="39.7109375" style="58" customWidth="1"/>
    <col min="7421" max="7421" width="6.7109375" style="58" customWidth="1"/>
    <col min="7422" max="7422" width="9.7109375" style="58" customWidth="1"/>
    <col min="7423" max="7423" width="11.7109375" style="58" customWidth="1"/>
    <col min="7424" max="7424" width="14.7109375" style="58" customWidth="1"/>
    <col min="7425" max="7428" width="0" style="58" hidden="1" customWidth="1"/>
    <col min="7429" max="7674" width="9.140625" style="58"/>
    <col min="7675" max="7675" width="8.7109375" style="58" customWidth="1"/>
    <col min="7676" max="7676" width="39.7109375" style="58" customWidth="1"/>
    <col min="7677" max="7677" width="6.7109375" style="58" customWidth="1"/>
    <col min="7678" max="7678" width="9.7109375" style="58" customWidth="1"/>
    <col min="7679" max="7679" width="11.7109375" style="58" customWidth="1"/>
    <col min="7680" max="7680" width="14.7109375" style="58" customWidth="1"/>
    <col min="7681" max="7684" width="0" style="58" hidden="1" customWidth="1"/>
    <col min="7685" max="7930" width="9.140625" style="58"/>
    <col min="7931" max="7931" width="8.7109375" style="58" customWidth="1"/>
    <col min="7932" max="7932" width="39.7109375" style="58" customWidth="1"/>
    <col min="7933" max="7933" width="6.7109375" style="58" customWidth="1"/>
    <col min="7934" max="7934" width="9.7109375" style="58" customWidth="1"/>
    <col min="7935" max="7935" width="11.7109375" style="58" customWidth="1"/>
    <col min="7936" max="7936" width="14.7109375" style="58" customWidth="1"/>
    <col min="7937" max="7940" width="0" style="58" hidden="1" customWidth="1"/>
    <col min="7941" max="8186" width="9.140625" style="58"/>
    <col min="8187" max="8187" width="8.7109375" style="58" customWidth="1"/>
    <col min="8188" max="8188" width="39.7109375" style="58" customWidth="1"/>
    <col min="8189" max="8189" width="6.7109375" style="58" customWidth="1"/>
    <col min="8190" max="8190" width="9.7109375" style="58" customWidth="1"/>
    <col min="8191" max="8191" width="11.7109375" style="58" customWidth="1"/>
    <col min="8192" max="8192" width="14.7109375" style="58" customWidth="1"/>
    <col min="8193" max="8196" width="0" style="58" hidden="1" customWidth="1"/>
    <col min="8197" max="8442" width="9.140625" style="58"/>
    <col min="8443" max="8443" width="8.7109375" style="58" customWidth="1"/>
    <col min="8444" max="8444" width="39.7109375" style="58" customWidth="1"/>
    <col min="8445" max="8445" width="6.7109375" style="58" customWidth="1"/>
    <col min="8446" max="8446" width="9.7109375" style="58" customWidth="1"/>
    <col min="8447" max="8447" width="11.7109375" style="58" customWidth="1"/>
    <col min="8448" max="8448" width="14.7109375" style="58" customWidth="1"/>
    <col min="8449" max="8452" width="0" style="58" hidden="1" customWidth="1"/>
    <col min="8453" max="8698" width="9.140625" style="58"/>
    <col min="8699" max="8699" width="8.7109375" style="58" customWidth="1"/>
    <col min="8700" max="8700" width="39.7109375" style="58" customWidth="1"/>
    <col min="8701" max="8701" width="6.7109375" style="58" customWidth="1"/>
    <col min="8702" max="8702" width="9.7109375" style="58" customWidth="1"/>
    <col min="8703" max="8703" width="11.7109375" style="58" customWidth="1"/>
    <col min="8704" max="8704" width="14.7109375" style="58" customWidth="1"/>
    <col min="8705" max="8708" width="0" style="58" hidden="1" customWidth="1"/>
    <col min="8709" max="8954" width="9.140625" style="58"/>
    <col min="8955" max="8955" width="8.7109375" style="58" customWidth="1"/>
    <col min="8956" max="8956" width="39.7109375" style="58" customWidth="1"/>
    <col min="8957" max="8957" width="6.7109375" style="58" customWidth="1"/>
    <col min="8958" max="8958" width="9.7109375" style="58" customWidth="1"/>
    <col min="8959" max="8959" width="11.7109375" style="58" customWidth="1"/>
    <col min="8960" max="8960" width="14.7109375" style="58" customWidth="1"/>
    <col min="8961" max="8964" width="0" style="58" hidden="1" customWidth="1"/>
    <col min="8965" max="9210" width="9.140625" style="58"/>
    <col min="9211" max="9211" width="8.7109375" style="58" customWidth="1"/>
    <col min="9212" max="9212" width="39.7109375" style="58" customWidth="1"/>
    <col min="9213" max="9213" width="6.7109375" style="58" customWidth="1"/>
    <col min="9214" max="9214" width="9.7109375" style="58" customWidth="1"/>
    <col min="9215" max="9215" width="11.7109375" style="58" customWidth="1"/>
    <col min="9216" max="9216" width="14.7109375" style="58" customWidth="1"/>
    <col min="9217" max="9220" width="0" style="58" hidden="1" customWidth="1"/>
    <col min="9221" max="9466" width="9.140625" style="58"/>
    <col min="9467" max="9467" width="8.7109375" style="58" customWidth="1"/>
    <col min="9468" max="9468" width="39.7109375" style="58" customWidth="1"/>
    <col min="9469" max="9469" width="6.7109375" style="58" customWidth="1"/>
    <col min="9470" max="9470" width="9.7109375" style="58" customWidth="1"/>
    <col min="9471" max="9471" width="11.7109375" style="58" customWidth="1"/>
    <col min="9472" max="9472" width="14.7109375" style="58" customWidth="1"/>
    <col min="9473" max="9476" width="0" style="58" hidden="1" customWidth="1"/>
    <col min="9477" max="9722" width="9.140625" style="58"/>
    <col min="9723" max="9723" width="8.7109375" style="58" customWidth="1"/>
    <col min="9724" max="9724" width="39.7109375" style="58" customWidth="1"/>
    <col min="9725" max="9725" width="6.7109375" style="58" customWidth="1"/>
    <col min="9726" max="9726" width="9.7109375" style="58" customWidth="1"/>
    <col min="9727" max="9727" width="11.7109375" style="58" customWidth="1"/>
    <col min="9728" max="9728" width="14.7109375" style="58" customWidth="1"/>
    <col min="9729" max="9732" width="0" style="58" hidden="1" customWidth="1"/>
    <col min="9733" max="9978" width="9.140625" style="58"/>
    <col min="9979" max="9979" width="8.7109375" style="58" customWidth="1"/>
    <col min="9980" max="9980" width="39.7109375" style="58" customWidth="1"/>
    <col min="9981" max="9981" width="6.7109375" style="58" customWidth="1"/>
    <col min="9982" max="9982" width="9.7109375" style="58" customWidth="1"/>
    <col min="9983" max="9983" width="11.7109375" style="58" customWidth="1"/>
    <col min="9984" max="9984" width="14.7109375" style="58" customWidth="1"/>
    <col min="9985" max="9988" width="0" style="58" hidden="1" customWidth="1"/>
    <col min="9989" max="10234" width="9.140625" style="58"/>
    <col min="10235" max="10235" width="8.7109375" style="58" customWidth="1"/>
    <col min="10236" max="10236" width="39.7109375" style="58" customWidth="1"/>
    <col min="10237" max="10237" width="6.7109375" style="58" customWidth="1"/>
    <col min="10238" max="10238" width="9.7109375" style="58" customWidth="1"/>
    <col min="10239" max="10239" width="11.7109375" style="58" customWidth="1"/>
    <col min="10240" max="10240" width="14.7109375" style="58" customWidth="1"/>
    <col min="10241" max="10244" width="0" style="58" hidden="1" customWidth="1"/>
    <col min="10245" max="10490" width="9.140625" style="58"/>
    <col min="10491" max="10491" width="8.7109375" style="58" customWidth="1"/>
    <col min="10492" max="10492" width="39.7109375" style="58" customWidth="1"/>
    <col min="10493" max="10493" width="6.7109375" style="58" customWidth="1"/>
    <col min="10494" max="10494" width="9.7109375" style="58" customWidth="1"/>
    <col min="10495" max="10495" width="11.7109375" style="58" customWidth="1"/>
    <col min="10496" max="10496" width="14.7109375" style="58" customWidth="1"/>
    <col min="10497" max="10500" width="0" style="58" hidden="1" customWidth="1"/>
    <col min="10501" max="10746" width="9.140625" style="58"/>
    <col min="10747" max="10747" width="8.7109375" style="58" customWidth="1"/>
    <col min="10748" max="10748" width="39.7109375" style="58" customWidth="1"/>
    <col min="10749" max="10749" width="6.7109375" style="58" customWidth="1"/>
    <col min="10750" max="10750" width="9.7109375" style="58" customWidth="1"/>
    <col min="10751" max="10751" width="11.7109375" style="58" customWidth="1"/>
    <col min="10752" max="10752" width="14.7109375" style="58" customWidth="1"/>
    <col min="10753" max="10756" width="0" style="58" hidden="1" customWidth="1"/>
    <col min="10757" max="11002" width="9.140625" style="58"/>
    <col min="11003" max="11003" width="8.7109375" style="58" customWidth="1"/>
    <col min="11004" max="11004" width="39.7109375" style="58" customWidth="1"/>
    <col min="11005" max="11005" width="6.7109375" style="58" customWidth="1"/>
    <col min="11006" max="11006" width="9.7109375" style="58" customWidth="1"/>
    <col min="11007" max="11007" width="11.7109375" style="58" customWidth="1"/>
    <col min="11008" max="11008" width="14.7109375" style="58" customWidth="1"/>
    <col min="11009" max="11012" width="0" style="58" hidden="1" customWidth="1"/>
    <col min="11013" max="11258" width="9.140625" style="58"/>
    <col min="11259" max="11259" width="8.7109375" style="58" customWidth="1"/>
    <col min="11260" max="11260" width="39.7109375" style="58" customWidth="1"/>
    <col min="11261" max="11261" width="6.7109375" style="58" customWidth="1"/>
    <col min="11262" max="11262" width="9.7109375" style="58" customWidth="1"/>
    <col min="11263" max="11263" width="11.7109375" style="58" customWidth="1"/>
    <col min="11264" max="11264" width="14.7109375" style="58" customWidth="1"/>
    <col min="11265" max="11268" width="0" style="58" hidden="1" customWidth="1"/>
    <col min="11269" max="11514" width="9.140625" style="58"/>
    <col min="11515" max="11515" width="8.7109375" style="58" customWidth="1"/>
    <col min="11516" max="11516" width="39.7109375" style="58" customWidth="1"/>
    <col min="11517" max="11517" width="6.7109375" style="58" customWidth="1"/>
    <col min="11518" max="11518" width="9.7109375" style="58" customWidth="1"/>
    <col min="11519" max="11519" width="11.7109375" style="58" customWidth="1"/>
    <col min="11520" max="11520" width="14.7109375" style="58" customWidth="1"/>
    <col min="11521" max="11524" width="0" style="58" hidden="1" customWidth="1"/>
    <col min="11525" max="11770" width="9.140625" style="58"/>
    <col min="11771" max="11771" width="8.7109375" style="58" customWidth="1"/>
    <col min="11772" max="11772" width="39.7109375" style="58" customWidth="1"/>
    <col min="11773" max="11773" width="6.7109375" style="58" customWidth="1"/>
    <col min="11774" max="11774" width="9.7109375" style="58" customWidth="1"/>
    <col min="11775" max="11775" width="11.7109375" style="58" customWidth="1"/>
    <col min="11776" max="11776" width="14.7109375" style="58" customWidth="1"/>
    <col min="11777" max="11780" width="0" style="58" hidden="1" customWidth="1"/>
    <col min="11781" max="12026" width="9.140625" style="58"/>
    <col min="12027" max="12027" width="8.7109375" style="58" customWidth="1"/>
    <col min="12028" max="12028" width="39.7109375" style="58" customWidth="1"/>
    <col min="12029" max="12029" width="6.7109375" style="58" customWidth="1"/>
    <col min="12030" max="12030" width="9.7109375" style="58" customWidth="1"/>
    <col min="12031" max="12031" width="11.7109375" style="58" customWidth="1"/>
    <col min="12032" max="12032" width="14.7109375" style="58" customWidth="1"/>
    <col min="12033" max="12036" width="0" style="58" hidden="1" customWidth="1"/>
    <col min="12037" max="12282" width="9.140625" style="58"/>
    <col min="12283" max="12283" width="8.7109375" style="58" customWidth="1"/>
    <col min="12284" max="12284" width="39.7109375" style="58" customWidth="1"/>
    <col min="12285" max="12285" width="6.7109375" style="58" customWidth="1"/>
    <col min="12286" max="12286" width="9.7109375" style="58" customWidth="1"/>
    <col min="12287" max="12287" width="11.7109375" style="58" customWidth="1"/>
    <col min="12288" max="12288" width="14.7109375" style="58" customWidth="1"/>
    <col min="12289" max="12292" width="0" style="58" hidden="1" customWidth="1"/>
    <col min="12293" max="12538" width="9.140625" style="58"/>
    <col min="12539" max="12539" width="8.7109375" style="58" customWidth="1"/>
    <col min="12540" max="12540" width="39.7109375" style="58" customWidth="1"/>
    <col min="12541" max="12541" width="6.7109375" style="58" customWidth="1"/>
    <col min="12542" max="12542" width="9.7109375" style="58" customWidth="1"/>
    <col min="12543" max="12543" width="11.7109375" style="58" customWidth="1"/>
    <col min="12544" max="12544" width="14.7109375" style="58" customWidth="1"/>
    <col min="12545" max="12548" width="0" style="58" hidden="1" customWidth="1"/>
    <col min="12549" max="12794" width="9.140625" style="58"/>
    <col min="12795" max="12795" width="8.7109375" style="58" customWidth="1"/>
    <col min="12796" max="12796" width="39.7109375" style="58" customWidth="1"/>
    <col min="12797" max="12797" width="6.7109375" style="58" customWidth="1"/>
    <col min="12798" max="12798" width="9.7109375" style="58" customWidth="1"/>
    <col min="12799" max="12799" width="11.7109375" style="58" customWidth="1"/>
    <col min="12800" max="12800" width="14.7109375" style="58" customWidth="1"/>
    <col min="12801" max="12804" width="0" style="58" hidden="1" customWidth="1"/>
    <col min="12805" max="13050" width="9.140625" style="58"/>
    <col min="13051" max="13051" width="8.7109375" style="58" customWidth="1"/>
    <col min="13052" max="13052" width="39.7109375" style="58" customWidth="1"/>
    <col min="13053" max="13053" width="6.7109375" style="58" customWidth="1"/>
    <col min="13054" max="13054" width="9.7109375" style="58" customWidth="1"/>
    <col min="13055" max="13055" width="11.7109375" style="58" customWidth="1"/>
    <col min="13056" max="13056" width="14.7109375" style="58" customWidth="1"/>
    <col min="13057" max="13060" width="0" style="58" hidden="1" customWidth="1"/>
    <col min="13061" max="13306" width="9.140625" style="58"/>
    <col min="13307" max="13307" width="8.7109375" style="58" customWidth="1"/>
    <col min="13308" max="13308" width="39.7109375" style="58" customWidth="1"/>
    <col min="13309" max="13309" width="6.7109375" style="58" customWidth="1"/>
    <col min="13310" max="13310" width="9.7109375" style="58" customWidth="1"/>
    <col min="13311" max="13311" width="11.7109375" style="58" customWidth="1"/>
    <col min="13312" max="13312" width="14.7109375" style="58" customWidth="1"/>
    <col min="13313" max="13316" width="0" style="58" hidden="1" customWidth="1"/>
    <col min="13317" max="13562" width="9.140625" style="58"/>
    <col min="13563" max="13563" width="8.7109375" style="58" customWidth="1"/>
    <col min="13564" max="13564" width="39.7109375" style="58" customWidth="1"/>
    <col min="13565" max="13565" width="6.7109375" style="58" customWidth="1"/>
    <col min="13566" max="13566" width="9.7109375" style="58" customWidth="1"/>
    <col min="13567" max="13567" width="11.7109375" style="58" customWidth="1"/>
    <col min="13568" max="13568" width="14.7109375" style="58" customWidth="1"/>
    <col min="13569" max="13572" width="0" style="58" hidden="1" customWidth="1"/>
    <col min="13573" max="13818" width="9.140625" style="58"/>
    <col min="13819" max="13819" width="8.7109375" style="58" customWidth="1"/>
    <col min="13820" max="13820" width="39.7109375" style="58" customWidth="1"/>
    <col min="13821" max="13821" width="6.7109375" style="58" customWidth="1"/>
    <col min="13822" max="13822" width="9.7109375" style="58" customWidth="1"/>
    <col min="13823" max="13823" width="11.7109375" style="58" customWidth="1"/>
    <col min="13824" max="13824" width="14.7109375" style="58" customWidth="1"/>
    <col min="13825" max="13828" width="0" style="58" hidden="1" customWidth="1"/>
    <col min="13829" max="14074" width="9.140625" style="58"/>
    <col min="14075" max="14075" width="8.7109375" style="58" customWidth="1"/>
    <col min="14076" max="14076" width="39.7109375" style="58" customWidth="1"/>
    <col min="14077" max="14077" width="6.7109375" style="58" customWidth="1"/>
    <col min="14078" max="14078" width="9.7109375" style="58" customWidth="1"/>
    <col min="14079" max="14079" width="11.7109375" style="58" customWidth="1"/>
    <col min="14080" max="14080" width="14.7109375" style="58" customWidth="1"/>
    <col min="14081" max="14084" width="0" style="58" hidden="1" customWidth="1"/>
    <col min="14085" max="14330" width="9.140625" style="58"/>
    <col min="14331" max="14331" width="8.7109375" style="58" customWidth="1"/>
    <col min="14332" max="14332" width="39.7109375" style="58" customWidth="1"/>
    <col min="14333" max="14333" width="6.7109375" style="58" customWidth="1"/>
    <col min="14334" max="14334" width="9.7109375" style="58" customWidth="1"/>
    <col min="14335" max="14335" width="11.7109375" style="58" customWidth="1"/>
    <col min="14336" max="14336" width="14.7109375" style="58" customWidth="1"/>
    <col min="14337" max="14340" width="0" style="58" hidden="1" customWidth="1"/>
    <col min="14341" max="14586" width="9.140625" style="58"/>
    <col min="14587" max="14587" width="8.7109375" style="58" customWidth="1"/>
    <col min="14588" max="14588" width="39.7109375" style="58" customWidth="1"/>
    <col min="14589" max="14589" width="6.7109375" style="58" customWidth="1"/>
    <col min="14590" max="14590" width="9.7109375" style="58" customWidth="1"/>
    <col min="14591" max="14591" width="11.7109375" style="58" customWidth="1"/>
    <col min="14592" max="14592" width="14.7109375" style="58" customWidth="1"/>
    <col min="14593" max="14596" width="0" style="58" hidden="1" customWidth="1"/>
    <col min="14597" max="14842" width="9.140625" style="58"/>
    <col min="14843" max="14843" width="8.7109375" style="58" customWidth="1"/>
    <col min="14844" max="14844" width="39.7109375" style="58" customWidth="1"/>
    <col min="14845" max="14845" width="6.7109375" style="58" customWidth="1"/>
    <col min="14846" max="14846" width="9.7109375" style="58" customWidth="1"/>
    <col min="14847" max="14847" width="11.7109375" style="58" customWidth="1"/>
    <col min="14848" max="14848" width="14.7109375" style="58" customWidth="1"/>
    <col min="14849" max="14852" width="0" style="58" hidden="1" customWidth="1"/>
    <col min="14853" max="15098" width="9.140625" style="58"/>
    <col min="15099" max="15099" width="8.7109375" style="58" customWidth="1"/>
    <col min="15100" max="15100" width="39.7109375" style="58" customWidth="1"/>
    <col min="15101" max="15101" width="6.7109375" style="58" customWidth="1"/>
    <col min="15102" max="15102" width="9.7109375" style="58" customWidth="1"/>
    <col min="15103" max="15103" width="11.7109375" style="58" customWidth="1"/>
    <col min="15104" max="15104" width="14.7109375" style="58" customWidth="1"/>
    <col min="15105" max="15108" width="0" style="58" hidden="1" customWidth="1"/>
    <col min="15109" max="15354" width="9.140625" style="58"/>
    <col min="15355" max="15355" width="8.7109375" style="58" customWidth="1"/>
    <col min="15356" max="15356" width="39.7109375" style="58" customWidth="1"/>
    <col min="15357" max="15357" width="6.7109375" style="58" customWidth="1"/>
    <col min="15358" max="15358" width="9.7109375" style="58" customWidth="1"/>
    <col min="15359" max="15359" width="11.7109375" style="58" customWidth="1"/>
    <col min="15360" max="15360" width="14.7109375" style="58" customWidth="1"/>
    <col min="15361" max="15364" width="0" style="58" hidden="1" customWidth="1"/>
    <col min="15365" max="15610" width="9.140625" style="58"/>
    <col min="15611" max="15611" width="8.7109375" style="58" customWidth="1"/>
    <col min="15612" max="15612" width="39.7109375" style="58" customWidth="1"/>
    <col min="15613" max="15613" width="6.7109375" style="58" customWidth="1"/>
    <col min="15614" max="15614" width="9.7109375" style="58" customWidth="1"/>
    <col min="15615" max="15615" width="11.7109375" style="58" customWidth="1"/>
    <col min="15616" max="15616" width="14.7109375" style="58" customWidth="1"/>
    <col min="15617" max="15620" width="0" style="58" hidden="1" customWidth="1"/>
    <col min="15621" max="15866" width="9.140625" style="58"/>
    <col min="15867" max="15867" width="8.7109375" style="58" customWidth="1"/>
    <col min="15868" max="15868" width="39.7109375" style="58" customWidth="1"/>
    <col min="15869" max="15869" width="6.7109375" style="58" customWidth="1"/>
    <col min="15870" max="15870" width="9.7109375" style="58" customWidth="1"/>
    <col min="15871" max="15871" width="11.7109375" style="58" customWidth="1"/>
    <col min="15872" max="15872" width="14.7109375" style="58" customWidth="1"/>
    <col min="15873" max="15876" width="0" style="58" hidden="1" customWidth="1"/>
    <col min="15877" max="16122" width="9.140625" style="58"/>
    <col min="16123" max="16123" width="8.7109375" style="58" customWidth="1"/>
    <col min="16124" max="16124" width="39.7109375" style="58" customWidth="1"/>
    <col min="16125" max="16125" width="6.7109375" style="58" customWidth="1"/>
    <col min="16126" max="16126" width="9.7109375" style="58" customWidth="1"/>
    <col min="16127" max="16127" width="11.7109375" style="58" customWidth="1"/>
    <col min="16128" max="16128" width="14.7109375" style="58" customWidth="1"/>
    <col min="16129" max="16132" width="0" style="58" hidden="1" customWidth="1"/>
    <col min="16133" max="16384" width="9.140625" style="58"/>
  </cols>
  <sheetData>
    <row r="1" spans="1:10" s="56" customFormat="1" ht="25.5" x14ac:dyDescent="0.2">
      <c r="A1" s="80" t="s">
        <v>0</v>
      </c>
      <c r="B1" s="8" t="s">
        <v>2</v>
      </c>
      <c r="C1" s="6" t="s">
        <v>3</v>
      </c>
      <c r="D1" s="185" t="s">
        <v>4</v>
      </c>
      <c r="E1" s="186" t="s">
        <v>27</v>
      </c>
      <c r="F1" s="185" t="s">
        <v>28</v>
      </c>
      <c r="G1" s="55" t="s">
        <v>109</v>
      </c>
      <c r="H1" s="55" t="s">
        <v>109</v>
      </c>
      <c r="I1" s="55" t="s">
        <v>109</v>
      </c>
      <c r="J1" s="55" t="s">
        <v>109</v>
      </c>
    </row>
    <row r="2" spans="1:10" s="56" customFormat="1" ht="15" x14ac:dyDescent="0.2">
      <c r="A2" s="117"/>
      <c r="B2" s="118"/>
      <c r="C2" s="119"/>
      <c r="D2" s="187"/>
      <c r="E2" s="188"/>
      <c r="F2" s="189"/>
      <c r="G2" s="55"/>
      <c r="H2" s="55"/>
      <c r="I2" s="55"/>
      <c r="J2" s="55"/>
    </row>
    <row r="3" spans="1:10" s="56" customFormat="1" ht="15" x14ac:dyDescent="0.2">
      <c r="A3" s="120"/>
      <c r="B3" s="64" t="s">
        <v>260</v>
      </c>
      <c r="C3" s="78"/>
      <c r="D3" s="190"/>
      <c r="E3" s="191"/>
      <c r="F3" s="192"/>
      <c r="G3" s="55"/>
      <c r="H3" s="55"/>
      <c r="I3" s="55"/>
      <c r="J3" s="55"/>
    </row>
    <row r="4" spans="1:10" s="56" customFormat="1" ht="15" x14ac:dyDescent="0.2">
      <c r="A4" s="81"/>
      <c r="B4" s="79"/>
      <c r="C4" s="78"/>
      <c r="D4" s="190"/>
      <c r="E4" s="191"/>
      <c r="F4" s="192"/>
      <c r="G4" s="55"/>
      <c r="H4" s="55"/>
      <c r="I4" s="55"/>
      <c r="J4" s="55"/>
    </row>
    <row r="5" spans="1:10" s="84" customFormat="1" ht="15" customHeight="1" x14ac:dyDescent="0.2">
      <c r="A5" s="16" t="s">
        <v>1</v>
      </c>
      <c r="B5" s="20" t="s">
        <v>141</v>
      </c>
      <c r="C5" s="26"/>
      <c r="D5" s="193"/>
      <c r="E5" s="194"/>
      <c r="F5" s="195"/>
      <c r="G5" s="84">
        <v>4012</v>
      </c>
    </row>
    <row r="6" spans="1:10" s="84" customFormat="1" ht="15" customHeight="1" x14ac:dyDescent="0.2">
      <c r="A6" s="85"/>
      <c r="B6" s="65"/>
      <c r="C6" s="76"/>
      <c r="D6" s="196"/>
      <c r="E6" s="197"/>
      <c r="F6" s="197"/>
    </row>
    <row r="7" spans="1:10" ht="15" customHeight="1" x14ac:dyDescent="0.2">
      <c r="A7" s="85" t="s">
        <v>19</v>
      </c>
      <c r="B7" s="65" t="s">
        <v>168</v>
      </c>
      <c r="C7" s="67"/>
      <c r="D7" s="198"/>
      <c r="E7" s="199"/>
      <c r="F7" s="197"/>
      <c r="G7" s="57">
        <v>4013</v>
      </c>
      <c r="H7" s="57"/>
    </row>
    <row r="8" spans="1:10" ht="15" customHeight="1" x14ac:dyDescent="0.2">
      <c r="A8" s="81"/>
      <c r="B8" s="74"/>
      <c r="C8" s="67"/>
      <c r="D8" s="198"/>
      <c r="E8" s="199"/>
      <c r="F8" s="199"/>
      <c r="G8" s="57"/>
      <c r="H8" s="57"/>
    </row>
    <row r="9" spans="1:10" ht="25.5" x14ac:dyDescent="0.2">
      <c r="A9" s="81" t="s">
        <v>110</v>
      </c>
      <c r="B9" s="66" t="s">
        <v>111</v>
      </c>
      <c r="C9" s="67" t="s">
        <v>272</v>
      </c>
      <c r="D9" s="198">
        <v>0.02</v>
      </c>
      <c r="E9" s="199"/>
      <c r="F9" s="199">
        <f>D9*E9</f>
        <v>0</v>
      </c>
      <c r="G9" s="57">
        <v>9793</v>
      </c>
      <c r="H9" s="57">
        <v>4013</v>
      </c>
      <c r="J9" s="58">
        <v>4925</v>
      </c>
    </row>
    <row r="10" spans="1:10" x14ac:dyDescent="0.2">
      <c r="A10" s="81" t="s">
        <v>112</v>
      </c>
      <c r="B10" s="68" t="s">
        <v>113</v>
      </c>
      <c r="C10" s="69" t="s">
        <v>6</v>
      </c>
      <c r="D10" s="198">
        <v>2</v>
      </c>
      <c r="E10" s="200"/>
      <c r="F10" s="199">
        <f>D10*E10</f>
        <v>0</v>
      </c>
      <c r="G10" s="57">
        <v>9794</v>
      </c>
      <c r="H10" s="57">
        <v>4013</v>
      </c>
      <c r="J10" s="58">
        <v>4935</v>
      </c>
    </row>
    <row r="11" spans="1:10" x14ac:dyDescent="0.2">
      <c r="A11" s="81"/>
      <c r="B11" s="68"/>
      <c r="C11" s="69"/>
      <c r="D11" s="198"/>
      <c r="E11" s="200"/>
      <c r="F11" s="199"/>
      <c r="G11" s="57"/>
      <c r="H11" s="57"/>
    </row>
    <row r="12" spans="1:10" ht="15" customHeight="1" x14ac:dyDescent="0.2">
      <c r="A12" s="85" t="s">
        <v>20</v>
      </c>
      <c r="B12" s="65" t="s">
        <v>167</v>
      </c>
      <c r="C12" s="67"/>
      <c r="D12" s="198"/>
      <c r="E12" s="199"/>
      <c r="F12" s="197"/>
      <c r="G12" s="57">
        <v>4014</v>
      </c>
      <c r="H12" s="57"/>
    </row>
    <row r="13" spans="1:10" ht="15" customHeight="1" x14ac:dyDescent="0.2">
      <c r="A13" s="85"/>
      <c r="B13" s="65"/>
      <c r="C13" s="67"/>
      <c r="D13" s="198"/>
      <c r="E13" s="199"/>
      <c r="F13" s="199"/>
      <c r="G13" s="57"/>
      <c r="H13" s="57"/>
    </row>
    <row r="14" spans="1:10" ht="31.5" customHeight="1" x14ac:dyDescent="0.2">
      <c r="A14" s="82" t="s">
        <v>110</v>
      </c>
      <c r="B14" s="68" t="s">
        <v>114</v>
      </c>
      <c r="C14" s="69" t="s">
        <v>273</v>
      </c>
      <c r="D14" s="198">
        <v>26</v>
      </c>
      <c r="E14" s="200"/>
      <c r="F14" s="199">
        <f>D14*E14</f>
        <v>0</v>
      </c>
      <c r="G14" s="57"/>
      <c r="H14" s="57"/>
    </row>
    <row r="15" spans="1:10" x14ac:dyDescent="0.2">
      <c r="A15" s="82"/>
      <c r="B15" s="70" t="s">
        <v>115</v>
      </c>
      <c r="C15" s="69"/>
      <c r="D15" s="198"/>
      <c r="E15" s="200"/>
      <c r="F15" s="199"/>
      <c r="G15" s="57"/>
      <c r="H15" s="57"/>
    </row>
    <row r="16" spans="1:10" x14ac:dyDescent="0.2">
      <c r="A16" s="82" t="s">
        <v>112</v>
      </c>
      <c r="B16" s="68" t="s">
        <v>116</v>
      </c>
      <c r="C16" s="69" t="s">
        <v>10</v>
      </c>
      <c r="D16" s="198">
        <v>13</v>
      </c>
      <c r="E16" s="200"/>
      <c r="F16" s="199">
        <f>D16*E16</f>
        <v>0</v>
      </c>
      <c r="G16" s="57">
        <v>9796</v>
      </c>
      <c r="H16" s="57">
        <v>4014</v>
      </c>
      <c r="J16" s="58">
        <v>5059</v>
      </c>
    </row>
    <row r="17" spans="1:10" s="60" customFormat="1" x14ac:dyDescent="0.2">
      <c r="A17" s="82"/>
      <c r="B17" s="72" t="s">
        <v>117</v>
      </c>
      <c r="C17" s="69"/>
      <c r="D17" s="198"/>
      <c r="E17" s="200"/>
      <c r="F17" s="199"/>
      <c r="G17" s="59"/>
      <c r="H17" s="59"/>
    </row>
    <row r="18" spans="1:10" s="60" customFormat="1" x14ac:dyDescent="0.2">
      <c r="A18" s="82" t="s">
        <v>118</v>
      </c>
      <c r="B18" s="68" t="s">
        <v>119</v>
      </c>
      <c r="C18" s="69" t="s">
        <v>10</v>
      </c>
      <c r="D18" s="198">
        <v>27</v>
      </c>
      <c r="E18" s="200"/>
      <c r="F18" s="199">
        <f>D18*E18</f>
        <v>0</v>
      </c>
      <c r="G18" s="59">
        <v>9800</v>
      </c>
      <c r="H18" s="59">
        <v>4014</v>
      </c>
      <c r="J18" s="60">
        <v>14121</v>
      </c>
    </row>
    <row r="19" spans="1:10" s="60" customFormat="1" x14ac:dyDescent="0.2">
      <c r="A19" s="82"/>
      <c r="B19" s="72" t="s">
        <v>117</v>
      </c>
      <c r="C19" s="69"/>
      <c r="D19" s="198"/>
      <c r="E19" s="200"/>
      <c r="F19" s="199"/>
      <c r="G19" s="59"/>
      <c r="H19" s="59"/>
    </row>
    <row r="20" spans="1:10" s="60" customFormat="1" ht="25.5" x14ac:dyDescent="0.2">
      <c r="A20" s="82" t="s">
        <v>120</v>
      </c>
      <c r="B20" s="68" t="s">
        <v>121</v>
      </c>
      <c r="C20" s="69" t="s">
        <v>273</v>
      </c>
      <c r="D20" s="198">
        <v>24</v>
      </c>
      <c r="E20" s="200"/>
      <c r="F20" s="199">
        <f>D20*E20</f>
        <v>0</v>
      </c>
      <c r="G20" s="59"/>
      <c r="H20" s="59"/>
    </row>
    <row r="21" spans="1:10" s="60" customFormat="1" ht="25.5" x14ac:dyDescent="0.2">
      <c r="A21" s="82" t="s">
        <v>122</v>
      </c>
      <c r="B21" s="68" t="s">
        <v>123</v>
      </c>
      <c r="C21" s="69" t="s">
        <v>6</v>
      </c>
      <c r="D21" s="198">
        <v>2</v>
      </c>
      <c r="E21" s="200"/>
      <c r="F21" s="199">
        <f>D21*E21</f>
        <v>0</v>
      </c>
      <c r="G21" s="59"/>
      <c r="H21" s="59"/>
    </row>
    <row r="22" spans="1:10" s="60" customFormat="1" ht="25.5" x14ac:dyDescent="0.2">
      <c r="A22" s="82"/>
      <c r="B22" s="72" t="s">
        <v>124</v>
      </c>
      <c r="C22" s="69"/>
      <c r="D22" s="198"/>
      <c r="E22" s="200"/>
      <c r="F22" s="199"/>
      <c r="G22" s="59"/>
      <c r="H22" s="59"/>
    </row>
    <row r="23" spans="1:10" s="60" customFormat="1" x14ac:dyDescent="0.2">
      <c r="A23" s="82"/>
      <c r="B23" s="72"/>
      <c r="C23" s="69"/>
      <c r="D23" s="198"/>
      <c r="E23" s="200"/>
      <c r="F23" s="199"/>
      <c r="G23" s="59"/>
      <c r="H23" s="59"/>
    </row>
    <row r="24" spans="1:10" s="60" customFormat="1" ht="13.5" thickBot="1" x14ac:dyDescent="0.25">
      <c r="A24" s="82"/>
      <c r="B24" s="116" t="s">
        <v>36</v>
      </c>
      <c r="C24" s="27"/>
      <c r="D24" s="201"/>
      <c r="E24" s="202"/>
      <c r="F24" s="203">
        <f>SUM(F9:F23)</f>
        <v>0</v>
      </c>
      <c r="G24" s="59"/>
      <c r="H24" s="59"/>
    </row>
    <row r="25" spans="1:10" s="60" customFormat="1" ht="13.5" thickTop="1" x14ac:dyDescent="0.2">
      <c r="A25" s="82"/>
      <c r="B25" s="72"/>
      <c r="C25" s="69"/>
      <c r="D25" s="198"/>
      <c r="E25" s="200"/>
      <c r="F25" s="199"/>
      <c r="G25" s="59"/>
      <c r="H25" s="59"/>
    </row>
    <row r="26" spans="1:10" s="60" customFormat="1" x14ac:dyDescent="0.2">
      <c r="A26" s="82"/>
      <c r="B26" s="72"/>
      <c r="C26" s="69"/>
      <c r="D26" s="198"/>
      <c r="E26" s="200"/>
      <c r="F26" s="204"/>
      <c r="G26" s="59"/>
      <c r="H26" s="59"/>
    </row>
    <row r="27" spans="1:10" s="84" customFormat="1" ht="15" customHeight="1" x14ac:dyDescent="0.2">
      <c r="A27" s="16">
        <v>2</v>
      </c>
      <c r="B27" s="20" t="s">
        <v>142</v>
      </c>
      <c r="C27" s="26"/>
      <c r="D27" s="193"/>
      <c r="E27" s="194"/>
      <c r="F27" s="195"/>
      <c r="G27" s="84">
        <v>4015</v>
      </c>
    </row>
    <row r="28" spans="1:10" s="84" customFormat="1" ht="15" customHeight="1" x14ac:dyDescent="0.2">
      <c r="A28" s="85"/>
      <c r="B28" s="65"/>
      <c r="C28" s="76"/>
      <c r="D28" s="196"/>
      <c r="E28" s="197"/>
      <c r="F28" s="197"/>
    </row>
    <row r="29" spans="1:10" ht="15" customHeight="1" x14ac:dyDescent="0.2">
      <c r="A29" s="85" t="s">
        <v>149</v>
      </c>
      <c r="B29" s="73" t="s">
        <v>160</v>
      </c>
      <c r="C29" s="77"/>
      <c r="D29" s="205"/>
      <c r="E29" s="206"/>
      <c r="F29" s="197"/>
      <c r="G29" s="57">
        <v>4016</v>
      </c>
      <c r="H29" s="57"/>
    </row>
    <row r="30" spans="1:10" x14ac:dyDescent="0.2">
      <c r="A30" s="81"/>
      <c r="B30" s="71"/>
      <c r="C30" s="69"/>
      <c r="D30" s="207"/>
      <c r="E30" s="200"/>
      <c r="F30" s="199"/>
      <c r="G30" s="57"/>
      <c r="H30" s="57"/>
    </row>
    <row r="31" spans="1:10" x14ac:dyDescent="0.2">
      <c r="A31" s="81" t="s">
        <v>110</v>
      </c>
      <c r="B31" s="66" t="s">
        <v>125</v>
      </c>
      <c r="C31" s="67" t="s">
        <v>9</v>
      </c>
      <c r="D31" s="198">
        <v>8</v>
      </c>
      <c r="E31" s="199"/>
      <c r="F31" s="199">
        <f>D31*E31</f>
        <v>0</v>
      </c>
      <c r="G31" s="57">
        <v>9804</v>
      </c>
      <c r="H31" s="57">
        <v>4016</v>
      </c>
      <c r="J31" s="58">
        <v>4475</v>
      </c>
    </row>
    <row r="32" spans="1:10" ht="25.5" x14ac:dyDescent="0.2">
      <c r="A32" s="81"/>
      <c r="B32" s="75" t="s">
        <v>148</v>
      </c>
      <c r="C32" s="67"/>
      <c r="D32" s="198"/>
      <c r="E32" s="199"/>
      <c r="F32" s="199"/>
      <c r="G32" s="57"/>
      <c r="H32" s="57"/>
    </row>
    <row r="33" spans="1:10" x14ac:dyDescent="0.2">
      <c r="A33" s="81" t="s">
        <v>112</v>
      </c>
      <c r="B33" s="66" t="s">
        <v>146</v>
      </c>
      <c r="C33" s="67" t="s">
        <v>9</v>
      </c>
      <c r="D33" s="198">
        <v>22</v>
      </c>
      <c r="E33" s="199"/>
      <c r="F33" s="199">
        <f>D33*E33</f>
        <v>0</v>
      </c>
      <c r="G33" s="57">
        <v>9805</v>
      </c>
      <c r="H33" s="57">
        <v>4016</v>
      </c>
      <c r="J33" s="58">
        <v>5644</v>
      </c>
    </row>
    <row r="34" spans="1:10" ht="25.5" x14ac:dyDescent="0.2">
      <c r="A34" s="81"/>
      <c r="B34" s="72" t="s">
        <v>126</v>
      </c>
      <c r="C34" s="67"/>
      <c r="D34" s="198"/>
      <c r="E34" s="199"/>
      <c r="F34" s="199"/>
      <c r="G34" s="57"/>
      <c r="H34" s="57"/>
    </row>
    <row r="35" spans="1:10" x14ac:dyDescent="0.2">
      <c r="A35" s="81"/>
      <c r="B35" s="72"/>
      <c r="C35" s="67"/>
      <c r="D35" s="198"/>
      <c r="E35" s="199"/>
      <c r="F35" s="199"/>
      <c r="G35" s="57"/>
      <c r="H35" s="57"/>
    </row>
    <row r="36" spans="1:10" s="84" customFormat="1" ht="15" customHeight="1" x14ac:dyDescent="0.2">
      <c r="A36" s="85" t="s">
        <v>156</v>
      </c>
      <c r="B36" s="65" t="s">
        <v>161</v>
      </c>
      <c r="C36" s="76"/>
      <c r="D36" s="196"/>
      <c r="E36" s="197"/>
      <c r="F36" s="197"/>
      <c r="G36" s="84">
        <v>4017</v>
      </c>
    </row>
    <row r="37" spans="1:10" s="84" customFormat="1" x14ac:dyDescent="0.2">
      <c r="A37" s="85"/>
      <c r="B37" s="65"/>
      <c r="C37" s="76"/>
      <c r="D37" s="196"/>
      <c r="E37" s="197"/>
      <c r="F37" s="197"/>
    </row>
    <row r="38" spans="1:10" x14ac:dyDescent="0.2">
      <c r="A38" s="81" t="s">
        <v>110</v>
      </c>
      <c r="B38" s="66" t="s">
        <v>127</v>
      </c>
      <c r="C38" s="67" t="s">
        <v>10</v>
      </c>
      <c r="D38" s="198">
        <v>30</v>
      </c>
      <c r="E38" s="199"/>
      <c r="F38" s="199">
        <f>D38*E38</f>
        <v>0</v>
      </c>
      <c r="G38" s="57">
        <v>9807</v>
      </c>
      <c r="H38" s="57">
        <v>4017</v>
      </c>
      <c r="J38" s="58">
        <v>5916</v>
      </c>
    </row>
    <row r="39" spans="1:10" x14ac:dyDescent="0.2">
      <c r="A39" s="81"/>
      <c r="B39" s="66"/>
      <c r="C39" s="67"/>
      <c r="D39" s="198"/>
      <c r="E39" s="199"/>
      <c r="F39" s="199"/>
      <c r="G39" s="57"/>
      <c r="H39" s="57"/>
    </row>
    <row r="40" spans="1:10" ht="15" customHeight="1" x14ac:dyDescent="0.2">
      <c r="A40" s="85" t="s">
        <v>157</v>
      </c>
      <c r="B40" s="65" t="s">
        <v>162</v>
      </c>
      <c r="C40" s="76"/>
      <c r="D40" s="196"/>
      <c r="E40" s="197"/>
      <c r="F40" s="197"/>
      <c r="G40" s="57"/>
      <c r="H40" s="57"/>
    </row>
    <row r="41" spans="1:10" x14ac:dyDescent="0.2">
      <c r="A41" s="81"/>
      <c r="B41" s="74"/>
      <c r="C41" s="67"/>
      <c r="D41" s="198"/>
      <c r="E41" s="199"/>
      <c r="F41" s="199"/>
      <c r="G41" s="57"/>
      <c r="H41" s="57"/>
    </row>
    <row r="42" spans="1:10" x14ac:dyDescent="0.2">
      <c r="A42" s="81" t="s">
        <v>110</v>
      </c>
      <c r="B42" s="66" t="s">
        <v>128</v>
      </c>
      <c r="C42" s="67" t="s">
        <v>10</v>
      </c>
      <c r="D42" s="198">
        <v>35</v>
      </c>
      <c r="E42" s="199"/>
      <c r="F42" s="199">
        <f>D42*E42</f>
        <v>0</v>
      </c>
      <c r="G42" s="57"/>
      <c r="H42" s="57"/>
    </row>
    <row r="43" spans="1:10" x14ac:dyDescent="0.2">
      <c r="A43" s="81"/>
      <c r="B43" s="66"/>
      <c r="C43" s="67"/>
      <c r="D43" s="198"/>
      <c r="E43" s="199"/>
      <c r="F43" s="199"/>
      <c r="G43" s="57"/>
      <c r="H43" s="57"/>
    </row>
    <row r="44" spans="1:10" s="84" customFormat="1" ht="15" customHeight="1" x14ac:dyDescent="0.2">
      <c r="A44" s="85" t="s">
        <v>158</v>
      </c>
      <c r="B44" s="65" t="s">
        <v>163</v>
      </c>
      <c r="C44" s="76"/>
      <c r="D44" s="196"/>
      <c r="E44" s="197"/>
      <c r="F44" s="197"/>
      <c r="G44" s="84">
        <v>4018</v>
      </c>
    </row>
    <row r="45" spans="1:10" ht="15" customHeight="1" x14ac:dyDescent="0.2">
      <c r="A45" s="81"/>
      <c r="B45" s="74"/>
      <c r="C45" s="67"/>
      <c r="D45" s="198"/>
      <c r="E45" s="199"/>
      <c r="F45" s="199"/>
      <c r="G45" s="57"/>
      <c r="H45" s="57"/>
    </row>
    <row r="46" spans="1:10" ht="25.5" x14ac:dyDescent="0.2">
      <c r="A46" s="81" t="s">
        <v>110</v>
      </c>
      <c r="B46" s="66" t="s">
        <v>144</v>
      </c>
      <c r="C46" s="67" t="s">
        <v>9</v>
      </c>
      <c r="D46" s="198">
        <v>8</v>
      </c>
      <c r="E46" s="199"/>
      <c r="F46" s="199">
        <f>D46*E46</f>
        <v>0</v>
      </c>
      <c r="G46" s="57">
        <v>9857</v>
      </c>
      <c r="H46" s="57">
        <v>4018</v>
      </c>
      <c r="J46" s="58">
        <v>6225</v>
      </c>
    </row>
    <row r="47" spans="1:10" ht="25.5" x14ac:dyDescent="0.2">
      <c r="A47" s="81" t="s">
        <v>112</v>
      </c>
      <c r="B47" s="66" t="s">
        <v>145</v>
      </c>
      <c r="C47" s="67" t="s">
        <v>9</v>
      </c>
      <c r="D47" s="198">
        <v>5</v>
      </c>
      <c r="E47" s="199"/>
      <c r="F47" s="199">
        <f>D47*E47</f>
        <v>0</v>
      </c>
      <c r="G47" s="57">
        <v>9858</v>
      </c>
      <c r="H47" s="57">
        <v>4018</v>
      </c>
      <c r="J47" s="58">
        <v>6226</v>
      </c>
    </row>
    <row r="48" spans="1:10" x14ac:dyDescent="0.2">
      <c r="A48" s="81"/>
      <c r="B48" s="66"/>
      <c r="C48" s="67"/>
      <c r="D48" s="198"/>
      <c r="E48" s="199"/>
      <c r="F48" s="199"/>
      <c r="G48" s="57"/>
      <c r="H48" s="57"/>
    </row>
    <row r="49" spans="1:10" s="84" customFormat="1" ht="15" customHeight="1" x14ac:dyDescent="0.2">
      <c r="A49" s="85" t="s">
        <v>159</v>
      </c>
      <c r="B49" s="65" t="s">
        <v>164</v>
      </c>
      <c r="C49" s="76"/>
      <c r="D49" s="208"/>
      <c r="E49" s="197"/>
      <c r="F49" s="197"/>
    </row>
    <row r="50" spans="1:10" ht="15" customHeight="1" x14ac:dyDescent="0.2">
      <c r="A50" s="81"/>
      <c r="B50" s="74"/>
      <c r="C50" s="67"/>
      <c r="D50" s="190"/>
      <c r="E50" s="199"/>
      <c r="F50" s="199"/>
      <c r="G50" s="57"/>
      <c r="H50" s="57"/>
    </row>
    <row r="51" spans="1:10" ht="31.5" customHeight="1" x14ac:dyDescent="0.2">
      <c r="A51" s="81" t="s">
        <v>110</v>
      </c>
      <c r="B51" s="66" t="s">
        <v>129</v>
      </c>
      <c r="C51" s="67" t="s">
        <v>10</v>
      </c>
      <c r="D51" s="190">
        <v>10</v>
      </c>
      <c r="E51" s="199"/>
      <c r="F51" s="199">
        <f>D51*E51</f>
        <v>0</v>
      </c>
      <c r="G51" s="57"/>
      <c r="H51" s="57"/>
    </row>
    <row r="52" spans="1:10" ht="15.75" customHeight="1" x14ac:dyDescent="0.2">
      <c r="A52" s="81" t="s">
        <v>112</v>
      </c>
      <c r="B52" s="66" t="s">
        <v>130</v>
      </c>
      <c r="C52" s="67" t="s">
        <v>10</v>
      </c>
      <c r="D52" s="190">
        <v>10</v>
      </c>
      <c r="E52" s="199"/>
      <c r="F52" s="199">
        <f>D52*E52</f>
        <v>0</v>
      </c>
      <c r="G52" s="57"/>
      <c r="H52" s="57"/>
    </row>
    <row r="53" spans="1:10" ht="15.75" customHeight="1" x14ac:dyDescent="0.2">
      <c r="A53" s="81"/>
      <c r="B53" s="66"/>
      <c r="C53" s="67"/>
      <c r="D53" s="190"/>
      <c r="E53" s="199"/>
      <c r="F53" s="204"/>
      <c r="G53" s="57"/>
      <c r="H53" s="57"/>
    </row>
    <row r="54" spans="1:10" ht="15" customHeight="1" thickBot="1" x14ac:dyDescent="0.25">
      <c r="A54" s="81"/>
      <c r="B54" s="115" t="s">
        <v>35</v>
      </c>
      <c r="C54" s="27"/>
      <c r="D54" s="209"/>
      <c r="E54" s="210"/>
      <c r="F54" s="203">
        <f>SUM(F31:F53)</f>
        <v>0</v>
      </c>
      <c r="G54" s="57"/>
      <c r="H54" s="57"/>
    </row>
    <row r="55" spans="1:10" ht="15" customHeight="1" thickTop="1" x14ac:dyDescent="0.2">
      <c r="A55" s="81"/>
      <c r="B55" s="66"/>
      <c r="C55" s="67"/>
      <c r="D55" s="190"/>
      <c r="E55" s="199"/>
      <c r="F55" s="199"/>
      <c r="G55" s="57"/>
      <c r="H55" s="57"/>
    </row>
    <row r="56" spans="1:10" ht="15" customHeight="1" x14ac:dyDescent="0.2">
      <c r="A56" s="81"/>
      <c r="B56" s="66"/>
      <c r="C56" s="67"/>
      <c r="D56" s="190"/>
      <c r="E56" s="199"/>
      <c r="F56" s="204"/>
      <c r="G56" s="57"/>
      <c r="H56" s="57"/>
    </row>
    <row r="57" spans="1:10" s="84" customFormat="1" ht="15" customHeight="1" x14ac:dyDescent="0.2">
      <c r="A57" s="16" t="s">
        <v>8</v>
      </c>
      <c r="B57" s="20" t="s">
        <v>143</v>
      </c>
      <c r="C57" s="26"/>
      <c r="D57" s="193"/>
      <c r="E57" s="194"/>
      <c r="F57" s="195"/>
    </row>
    <row r="58" spans="1:10" s="84" customFormat="1" x14ac:dyDescent="0.2">
      <c r="A58" s="85"/>
      <c r="B58" s="65"/>
      <c r="C58" s="76"/>
      <c r="D58" s="196"/>
      <c r="E58" s="197"/>
      <c r="F58" s="197"/>
    </row>
    <row r="59" spans="1:10" s="84" customFormat="1" ht="15" customHeight="1" x14ac:dyDescent="0.2">
      <c r="A59" s="85" t="s">
        <v>151</v>
      </c>
      <c r="B59" s="65" t="s">
        <v>163</v>
      </c>
      <c r="C59" s="76"/>
      <c r="D59" s="196"/>
      <c r="E59" s="197"/>
      <c r="F59" s="197"/>
      <c r="G59" s="84">
        <v>4021</v>
      </c>
    </row>
    <row r="60" spans="1:10" x14ac:dyDescent="0.2">
      <c r="A60" s="81"/>
      <c r="B60" s="74"/>
      <c r="C60" s="67"/>
      <c r="D60" s="198"/>
      <c r="E60" s="199"/>
      <c r="F60" s="199"/>
      <c r="G60" s="57"/>
      <c r="H60" s="57"/>
    </row>
    <row r="61" spans="1:10" s="60" customFormat="1" ht="25.5" x14ac:dyDescent="0.2">
      <c r="A61" s="81" t="s">
        <v>110</v>
      </c>
      <c r="B61" s="66" t="s">
        <v>250</v>
      </c>
      <c r="C61" s="67" t="s">
        <v>10</v>
      </c>
      <c r="D61" s="198">
        <v>13</v>
      </c>
      <c r="E61" s="199"/>
      <c r="F61" s="199">
        <f>D61*E61</f>
        <v>0</v>
      </c>
      <c r="G61" s="59">
        <v>9815</v>
      </c>
      <c r="H61" s="59">
        <v>4021</v>
      </c>
      <c r="J61" s="60">
        <v>13616</v>
      </c>
    </row>
    <row r="62" spans="1:10" s="60" customFormat="1" x14ac:dyDescent="0.2">
      <c r="A62" s="81"/>
      <c r="B62" s="72" t="s">
        <v>131</v>
      </c>
      <c r="C62" s="67"/>
      <c r="D62" s="198"/>
      <c r="E62" s="199"/>
      <c r="F62" s="199"/>
      <c r="G62" s="59"/>
      <c r="H62" s="59"/>
    </row>
    <row r="63" spans="1:10" s="60" customFormat="1" x14ac:dyDescent="0.2">
      <c r="A63" s="81"/>
      <c r="B63" s="72"/>
      <c r="C63" s="67"/>
      <c r="D63" s="198"/>
      <c r="E63" s="199"/>
      <c r="F63" s="199"/>
      <c r="G63" s="59"/>
      <c r="H63" s="59"/>
    </row>
    <row r="64" spans="1:10" s="86" customFormat="1" ht="15" customHeight="1" x14ac:dyDescent="0.2">
      <c r="A64" s="85" t="s">
        <v>150</v>
      </c>
      <c r="B64" s="65" t="s">
        <v>165</v>
      </c>
      <c r="C64" s="76"/>
      <c r="D64" s="196"/>
      <c r="E64" s="197"/>
      <c r="F64" s="197"/>
    </row>
    <row r="65" spans="1:10" s="60" customFormat="1" x14ac:dyDescent="0.2">
      <c r="A65" s="81"/>
      <c r="B65" s="74"/>
      <c r="C65" s="67"/>
      <c r="D65" s="198"/>
      <c r="E65" s="199"/>
      <c r="F65" s="199"/>
      <c r="G65" s="59"/>
      <c r="H65" s="59"/>
    </row>
    <row r="66" spans="1:10" ht="25.5" x14ac:dyDescent="0.2">
      <c r="A66" s="81" t="s">
        <v>110</v>
      </c>
      <c r="B66" s="66" t="s">
        <v>251</v>
      </c>
      <c r="C66" s="67" t="s">
        <v>10</v>
      </c>
      <c r="D66" s="198">
        <v>14</v>
      </c>
      <c r="E66" s="199"/>
      <c r="F66" s="199">
        <f>D66*E66</f>
        <v>0</v>
      </c>
      <c r="G66" s="57">
        <v>9816</v>
      </c>
      <c r="H66" s="57">
        <v>4022</v>
      </c>
      <c r="J66" s="58">
        <v>13755</v>
      </c>
    </row>
    <row r="67" spans="1:10" x14ac:dyDescent="0.2">
      <c r="A67" s="81"/>
      <c r="B67" s="72" t="s">
        <v>132</v>
      </c>
      <c r="C67" s="67"/>
      <c r="D67" s="198"/>
      <c r="E67" s="199"/>
      <c r="F67" s="199"/>
      <c r="G67" s="57"/>
      <c r="H67" s="57"/>
    </row>
    <row r="68" spans="1:10" ht="25.5" x14ac:dyDescent="0.2">
      <c r="A68" s="81" t="s">
        <v>112</v>
      </c>
      <c r="B68" s="66" t="s">
        <v>252</v>
      </c>
      <c r="C68" s="67" t="s">
        <v>10</v>
      </c>
      <c r="D68" s="198">
        <v>28</v>
      </c>
      <c r="E68" s="199"/>
      <c r="F68" s="199">
        <f>D68*E68</f>
        <v>0</v>
      </c>
      <c r="G68" s="57"/>
      <c r="H68" s="57"/>
    </row>
    <row r="69" spans="1:10" x14ac:dyDescent="0.2">
      <c r="A69" s="81"/>
      <c r="B69" s="72" t="s">
        <v>133</v>
      </c>
      <c r="C69" s="67"/>
      <c r="D69" s="198"/>
      <c r="E69" s="199"/>
      <c r="F69" s="199"/>
      <c r="G69" s="57"/>
      <c r="H69" s="57"/>
    </row>
    <row r="70" spans="1:10" ht="25.5" x14ac:dyDescent="0.2">
      <c r="A70" s="81" t="s">
        <v>118</v>
      </c>
      <c r="B70" s="66" t="s">
        <v>89</v>
      </c>
      <c r="C70" s="67" t="s">
        <v>10</v>
      </c>
      <c r="D70" s="198">
        <v>13</v>
      </c>
      <c r="E70" s="199"/>
      <c r="F70" s="199">
        <f>D70*E70</f>
        <v>0</v>
      </c>
      <c r="G70" s="57">
        <v>9819</v>
      </c>
      <c r="H70" s="57">
        <v>4022</v>
      </c>
      <c r="J70" s="58">
        <v>7030</v>
      </c>
    </row>
    <row r="71" spans="1:10" x14ac:dyDescent="0.2">
      <c r="A71" s="81" t="s">
        <v>120</v>
      </c>
      <c r="B71" s="66" t="s">
        <v>90</v>
      </c>
      <c r="C71" s="67" t="s">
        <v>10</v>
      </c>
      <c r="D71" s="198">
        <v>13</v>
      </c>
      <c r="E71" s="199"/>
      <c r="F71" s="199">
        <f>D71*E71</f>
        <v>0</v>
      </c>
      <c r="G71" s="57">
        <v>9818</v>
      </c>
      <c r="H71" s="57">
        <v>4022</v>
      </c>
      <c r="J71" s="58">
        <v>7019</v>
      </c>
    </row>
    <row r="72" spans="1:10" x14ac:dyDescent="0.2">
      <c r="A72" s="81"/>
      <c r="B72" s="66"/>
      <c r="C72" s="67"/>
      <c r="D72" s="198"/>
      <c r="E72" s="199"/>
      <c r="F72" s="199"/>
      <c r="G72" s="57"/>
      <c r="H72" s="57"/>
    </row>
    <row r="73" spans="1:10" s="87" customFormat="1" ht="15" customHeight="1" x14ac:dyDescent="0.2">
      <c r="A73" s="85" t="s">
        <v>155</v>
      </c>
      <c r="B73" s="65" t="s">
        <v>166</v>
      </c>
      <c r="C73" s="76"/>
      <c r="D73" s="196"/>
      <c r="E73" s="197"/>
      <c r="F73" s="197"/>
      <c r="G73" s="87">
        <v>9823</v>
      </c>
      <c r="H73" s="87">
        <v>4023</v>
      </c>
      <c r="J73" s="87">
        <v>7377</v>
      </c>
    </row>
    <row r="74" spans="1:10" s="61" customFormat="1" x14ac:dyDescent="0.2">
      <c r="A74" s="81"/>
      <c r="B74" s="74"/>
      <c r="C74" s="67"/>
      <c r="D74" s="198"/>
      <c r="E74" s="199"/>
      <c r="F74" s="199"/>
    </row>
    <row r="75" spans="1:10" s="61" customFormat="1" ht="38.25" x14ac:dyDescent="0.2">
      <c r="A75" s="81" t="s">
        <v>110</v>
      </c>
      <c r="B75" s="66" t="s">
        <v>134</v>
      </c>
      <c r="C75" s="67" t="s">
        <v>273</v>
      </c>
      <c r="D75" s="198">
        <v>21</v>
      </c>
      <c r="E75" s="199"/>
      <c r="F75" s="199">
        <f>D75*E75</f>
        <v>0</v>
      </c>
    </row>
    <row r="76" spans="1:10" s="61" customFormat="1" ht="38.25" x14ac:dyDescent="0.2">
      <c r="A76" s="81" t="s">
        <v>112</v>
      </c>
      <c r="B76" s="66" t="s">
        <v>135</v>
      </c>
      <c r="C76" s="67" t="s">
        <v>273</v>
      </c>
      <c r="D76" s="190">
        <v>3</v>
      </c>
      <c r="E76" s="199"/>
      <c r="F76" s="199">
        <f>D76*E76</f>
        <v>0</v>
      </c>
    </row>
    <row r="77" spans="1:10" s="61" customFormat="1" x14ac:dyDescent="0.2">
      <c r="A77" s="81"/>
      <c r="B77" s="72" t="s">
        <v>136</v>
      </c>
      <c r="C77" s="67"/>
      <c r="D77" s="190"/>
      <c r="E77" s="199"/>
      <c r="F77" s="199"/>
    </row>
    <row r="78" spans="1:10" s="61" customFormat="1" ht="33" customHeight="1" x14ac:dyDescent="0.2">
      <c r="A78" s="81" t="s">
        <v>118</v>
      </c>
      <c r="B78" s="66" t="s">
        <v>147</v>
      </c>
      <c r="C78" s="67" t="s">
        <v>273</v>
      </c>
      <c r="D78" s="190">
        <v>18</v>
      </c>
      <c r="E78" s="199"/>
      <c r="F78" s="199">
        <f>D78*E78</f>
        <v>0</v>
      </c>
    </row>
    <row r="79" spans="1:10" s="61" customFormat="1" ht="14.25" customHeight="1" x14ac:dyDescent="0.2">
      <c r="A79" s="81"/>
      <c r="B79" s="66"/>
      <c r="C79" s="67"/>
      <c r="D79" s="190"/>
      <c r="E79" s="199"/>
      <c r="F79" s="204"/>
    </row>
    <row r="80" spans="1:10" s="61" customFormat="1" ht="13.5" thickBot="1" x14ac:dyDescent="0.25">
      <c r="A80" s="218"/>
      <c r="B80" s="225" t="s">
        <v>240</v>
      </c>
      <c r="C80" s="27"/>
      <c r="D80" s="209"/>
      <c r="E80" s="210"/>
      <c r="F80" s="203">
        <f>SUM(F61:F79)</f>
        <v>0</v>
      </c>
    </row>
    <row r="81" spans="1:8" s="61" customFormat="1" ht="13.5" thickTop="1" x14ac:dyDescent="0.2">
      <c r="A81" s="124"/>
      <c r="B81" s="25"/>
      <c r="C81" s="123"/>
      <c r="D81" s="211"/>
      <c r="E81" s="212"/>
      <c r="F81" s="199"/>
    </row>
    <row r="82" spans="1:8" s="61" customFormat="1" x14ac:dyDescent="0.2">
      <c r="A82" s="124"/>
      <c r="B82" s="26"/>
      <c r="C82" s="28"/>
      <c r="D82" s="213"/>
      <c r="E82" s="214"/>
      <c r="F82" s="199"/>
    </row>
    <row r="83" spans="1:8" s="84" customFormat="1" ht="15" customHeight="1" x14ac:dyDescent="0.2">
      <c r="A83" s="85" t="s">
        <v>11</v>
      </c>
      <c r="B83" s="65" t="s">
        <v>153</v>
      </c>
      <c r="C83" s="76"/>
      <c r="D83" s="196"/>
      <c r="E83" s="197"/>
      <c r="F83" s="197"/>
    </row>
    <row r="84" spans="1:8" s="84" customFormat="1" x14ac:dyDescent="0.2">
      <c r="A84" s="85"/>
      <c r="B84" s="65"/>
      <c r="C84" s="76"/>
      <c r="D84" s="196"/>
      <c r="E84" s="197"/>
      <c r="F84" s="197"/>
    </row>
    <row r="85" spans="1:8" s="84" customFormat="1" ht="15" customHeight="1" x14ac:dyDescent="0.2">
      <c r="A85" s="85" t="s">
        <v>152</v>
      </c>
      <c r="B85" s="65" t="s">
        <v>154</v>
      </c>
      <c r="C85" s="76"/>
      <c r="D85" s="208"/>
      <c r="E85" s="197"/>
      <c r="F85" s="197"/>
    </row>
    <row r="86" spans="1:8" x14ac:dyDescent="0.2">
      <c r="A86" s="81"/>
      <c r="B86" s="74"/>
      <c r="C86" s="67"/>
      <c r="D86" s="190"/>
      <c r="E86" s="199"/>
      <c r="F86" s="199"/>
      <c r="G86" s="57"/>
      <c r="H86" s="57"/>
    </row>
    <row r="87" spans="1:8" ht="38.25" x14ac:dyDescent="0.2">
      <c r="A87" s="81" t="s">
        <v>110</v>
      </c>
      <c r="B87" s="66" t="s">
        <v>137</v>
      </c>
      <c r="C87" s="67" t="s">
        <v>6</v>
      </c>
      <c r="D87" s="190">
        <v>2</v>
      </c>
      <c r="E87" s="199"/>
      <c r="F87" s="199">
        <f>D87*E87</f>
        <v>0</v>
      </c>
      <c r="G87" s="57"/>
      <c r="H87" s="57"/>
    </row>
    <row r="88" spans="1:8" ht="25.5" x14ac:dyDescent="0.2">
      <c r="A88" s="81" t="s">
        <v>112</v>
      </c>
      <c r="B88" s="66" t="s">
        <v>138</v>
      </c>
      <c r="C88" s="67" t="s">
        <v>6</v>
      </c>
      <c r="D88" s="190">
        <v>2</v>
      </c>
      <c r="E88" s="199"/>
      <c r="F88" s="199">
        <f>D88*E88</f>
        <v>0</v>
      </c>
      <c r="G88" s="57"/>
      <c r="H88" s="57"/>
    </row>
    <row r="89" spans="1:8" x14ac:dyDescent="0.2">
      <c r="A89" s="81"/>
      <c r="B89" s="72" t="s">
        <v>139</v>
      </c>
      <c r="C89" s="67"/>
      <c r="D89" s="190"/>
      <c r="E89" s="199"/>
      <c r="F89" s="199"/>
      <c r="G89" s="57"/>
      <c r="H89" s="57"/>
    </row>
    <row r="90" spans="1:8" ht="25.5" x14ac:dyDescent="0.2">
      <c r="A90" s="81" t="s">
        <v>118</v>
      </c>
      <c r="B90" s="66" t="s">
        <v>140</v>
      </c>
      <c r="C90" s="67" t="s">
        <v>6</v>
      </c>
      <c r="D90" s="190">
        <v>2</v>
      </c>
      <c r="E90" s="199"/>
      <c r="F90" s="199">
        <f>D90*E90</f>
        <v>0</v>
      </c>
      <c r="G90" s="57"/>
      <c r="H90" s="57"/>
    </row>
    <row r="91" spans="1:8" x14ac:dyDescent="0.2">
      <c r="A91" s="81"/>
      <c r="B91" s="221"/>
      <c r="C91" s="222"/>
      <c r="D91" s="223"/>
      <c r="E91" s="224"/>
      <c r="F91" s="224"/>
      <c r="G91" s="57"/>
      <c r="H91" s="57"/>
    </row>
    <row r="92" spans="1:8" x14ac:dyDescent="0.2">
      <c r="A92" s="218"/>
      <c r="B92" s="148" t="s">
        <v>241</v>
      </c>
      <c r="C92" s="4"/>
      <c r="D92" s="219"/>
      <c r="E92" s="220"/>
      <c r="F92" s="212">
        <f>SUM(F87:F91)</f>
        <v>0</v>
      </c>
    </row>
    <row r="93" spans="1:8" x14ac:dyDescent="0.2">
      <c r="A93" s="218"/>
      <c r="B93" s="148"/>
      <c r="C93" s="4"/>
      <c r="D93" s="219"/>
      <c r="E93" s="220"/>
      <c r="F93" s="217"/>
    </row>
    <row r="94" spans="1:8" x14ac:dyDescent="0.2">
      <c r="A94" s="121"/>
      <c r="B94" s="240" t="s">
        <v>270</v>
      </c>
      <c r="C94" s="241"/>
      <c r="D94" s="241"/>
      <c r="E94" s="175"/>
      <c r="F94" s="176">
        <f>F92+F80+F54+F24</f>
        <v>0</v>
      </c>
    </row>
  </sheetData>
  <mergeCells count="1">
    <mergeCell ref="B94:D94"/>
  </mergeCells>
  <pageMargins left="0.78740157480314965" right="0.78740157480314965" top="0.74803149606299213" bottom="0.74803149606299213" header="0.31496062992125984" footer="0.31496062992125984"/>
  <pageSetup paperSize="9" scale="94" orientation="portrait" r:id="rId1"/>
  <headerFooter>
    <oddHeader>&amp;CObnova Goriške ceste v Mestni občini Velenje</oddHeader>
    <oddFooter>&amp;R&amp;8&amp;P</oddFooter>
  </headerFooter>
  <rowBreaks count="2" manualBreakCount="2">
    <brk id="43" max="16383" man="1"/>
    <brk id="81"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93"/>
  <sheetViews>
    <sheetView view="pageBreakPreview" zoomScaleNormal="100" zoomScaleSheetLayoutView="100" workbookViewId="0">
      <selection activeCell="D27" sqref="D27"/>
    </sheetView>
  </sheetViews>
  <sheetFormatPr defaultRowHeight="12.75" x14ac:dyDescent="0.2"/>
  <cols>
    <col min="1" max="1" width="3.7109375" style="97" customWidth="1"/>
    <col min="2" max="2" width="50.7109375" style="11" customWidth="1"/>
    <col min="3" max="3" width="5.42578125" style="97" customWidth="1"/>
    <col min="4" max="4" width="7.85546875" style="179" customWidth="1"/>
    <col min="5" max="5" width="11.7109375" style="181" customWidth="1"/>
    <col min="6" max="6" width="12.7109375" style="181" customWidth="1"/>
    <col min="7" max="7" width="11.85546875" style="11" bestFit="1" customWidth="1"/>
    <col min="8" max="16384" width="9.140625" style="11"/>
  </cols>
  <sheetData>
    <row r="1" spans="1:8" ht="25.5" x14ac:dyDescent="0.2">
      <c r="A1" s="5" t="s">
        <v>0</v>
      </c>
      <c r="B1" s="8" t="s">
        <v>2</v>
      </c>
      <c r="C1" s="150" t="s">
        <v>3</v>
      </c>
      <c r="D1" s="155" t="s">
        <v>4</v>
      </c>
      <c r="E1" s="156" t="s">
        <v>27</v>
      </c>
      <c r="F1" s="155" t="s">
        <v>28</v>
      </c>
    </row>
    <row r="2" spans="1:8" s="9" customFormat="1" x14ac:dyDescent="0.2">
      <c r="A2" s="88"/>
      <c r="B2" s="89"/>
      <c r="C2" s="228"/>
      <c r="D2" s="226"/>
      <c r="E2" s="227"/>
      <c r="F2" s="226"/>
    </row>
    <row r="3" spans="1:8" s="9" customFormat="1" x14ac:dyDescent="0.2">
      <c r="A3" s="29"/>
      <c r="B3" s="98" t="s">
        <v>222</v>
      </c>
      <c r="C3" s="90"/>
      <c r="D3" s="30"/>
      <c r="E3" s="42"/>
      <c r="F3" s="42"/>
    </row>
    <row r="4" spans="1:8" s="9" customFormat="1" x14ac:dyDescent="0.2">
      <c r="A4" s="90"/>
      <c r="B4" s="29"/>
      <c r="C4" s="90"/>
      <c r="D4" s="30"/>
      <c r="E4" s="30"/>
      <c r="F4" s="30"/>
    </row>
    <row r="5" spans="1:8" s="9" customFormat="1" x14ac:dyDescent="0.2">
      <c r="A5" s="91">
        <v>1</v>
      </c>
      <c r="B5" s="92" t="s">
        <v>169</v>
      </c>
      <c r="C5" s="90"/>
      <c r="D5" s="30"/>
      <c r="E5" s="30"/>
      <c r="F5" s="30"/>
    </row>
    <row r="6" spans="1:8" s="9" customFormat="1" x14ac:dyDescent="0.2">
      <c r="A6" s="90"/>
      <c r="B6" s="29" t="s">
        <v>170</v>
      </c>
      <c r="C6" s="90"/>
      <c r="D6" s="30"/>
      <c r="E6" s="30"/>
      <c r="F6" s="30"/>
    </row>
    <row r="7" spans="1:8" s="9" customFormat="1" x14ac:dyDescent="0.2">
      <c r="A7" s="90" t="s">
        <v>171</v>
      </c>
      <c r="B7" s="29" t="s">
        <v>172</v>
      </c>
      <c r="C7" s="90" t="s">
        <v>98</v>
      </c>
      <c r="D7" s="30">
        <v>20</v>
      </c>
      <c r="E7" s="30"/>
      <c r="F7" s="30">
        <f>D7*E7</f>
        <v>0</v>
      </c>
    </row>
    <row r="8" spans="1:8" s="9" customFormat="1" x14ac:dyDescent="0.2">
      <c r="A8" s="90"/>
      <c r="B8" s="29"/>
      <c r="C8" s="90"/>
      <c r="D8" s="30"/>
      <c r="E8" s="30"/>
      <c r="F8" s="30"/>
    </row>
    <row r="9" spans="1:8" s="9" customFormat="1" ht="13.5" thickBot="1" x14ac:dyDescent="0.25">
      <c r="A9" s="18"/>
      <c r="B9" s="116" t="s">
        <v>242</v>
      </c>
      <c r="C9" s="153"/>
      <c r="D9" s="127"/>
      <c r="E9" s="161"/>
      <c r="F9" s="162">
        <f>SUM(F7:F8)</f>
        <v>0</v>
      </c>
    </row>
    <row r="10" spans="1:8" s="9" customFormat="1" ht="13.5" thickTop="1" x14ac:dyDescent="0.2">
      <c r="A10" s="90"/>
      <c r="B10" s="29"/>
      <c r="C10" s="90"/>
      <c r="D10" s="30"/>
      <c r="E10" s="30"/>
      <c r="F10" s="30"/>
    </row>
    <row r="11" spans="1:8" s="9" customFormat="1" x14ac:dyDescent="0.2">
      <c r="A11" s="91">
        <v>2</v>
      </c>
      <c r="B11" s="92" t="s">
        <v>177</v>
      </c>
      <c r="C11" s="90"/>
      <c r="D11" s="30"/>
      <c r="E11" s="30"/>
      <c r="F11" s="30"/>
    </row>
    <row r="12" spans="1:8" s="9" customFormat="1" x14ac:dyDescent="0.2">
      <c r="A12" s="91"/>
      <c r="B12" s="92"/>
      <c r="C12" s="90"/>
      <c r="D12" s="30"/>
      <c r="E12" s="30"/>
      <c r="F12" s="30"/>
    </row>
    <row r="13" spans="1:8" s="9" customFormat="1" ht="13.5" customHeight="1" x14ac:dyDescent="0.2">
      <c r="A13" s="90" t="s">
        <v>171</v>
      </c>
      <c r="B13" s="29" t="s">
        <v>178</v>
      </c>
      <c r="C13" s="90"/>
      <c r="D13" s="30"/>
      <c r="E13" s="30"/>
      <c r="F13" s="30"/>
      <c r="H13" s="93"/>
    </row>
    <row r="14" spans="1:8" s="9" customFormat="1" ht="13.5" customHeight="1" x14ac:dyDescent="0.2">
      <c r="A14" s="90"/>
      <c r="B14" s="29" t="s">
        <v>247</v>
      </c>
      <c r="C14" s="90"/>
      <c r="D14" s="30"/>
      <c r="E14" s="30"/>
      <c r="F14" s="30"/>
    </row>
    <row r="15" spans="1:8" s="9" customFormat="1" ht="13.5" customHeight="1" x14ac:dyDescent="0.2">
      <c r="A15" s="90"/>
      <c r="B15" s="29" t="s">
        <v>220</v>
      </c>
      <c r="C15" s="90" t="s">
        <v>179</v>
      </c>
      <c r="D15" s="30">
        <v>1</v>
      </c>
      <c r="E15" s="30"/>
      <c r="F15" s="30">
        <f>D15*E15</f>
        <v>0</v>
      </c>
    </row>
    <row r="16" spans="1:8" s="9" customFormat="1" ht="13.5" customHeight="1" x14ac:dyDescent="0.2">
      <c r="A16" s="90"/>
      <c r="B16" s="29"/>
      <c r="C16" s="90"/>
      <c r="D16" s="30"/>
      <c r="E16" s="30"/>
      <c r="F16" s="30"/>
      <c r="H16" s="93"/>
    </row>
    <row r="17" spans="1:6" s="9" customFormat="1" x14ac:dyDescent="0.2">
      <c r="A17" s="90" t="s">
        <v>173</v>
      </c>
      <c r="B17" s="29" t="s">
        <v>219</v>
      </c>
      <c r="C17" s="90"/>
      <c r="D17" s="30"/>
      <c r="E17" s="30"/>
      <c r="F17" s="30"/>
    </row>
    <row r="18" spans="1:6" s="9" customFormat="1" x14ac:dyDescent="0.2">
      <c r="A18" s="90"/>
      <c r="B18" s="29" t="s">
        <v>180</v>
      </c>
      <c r="C18" s="90"/>
      <c r="D18" s="30"/>
      <c r="E18" s="30"/>
      <c r="F18" s="30"/>
    </row>
    <row r="19" spans="1:6" s="9" customFormat="1" x14ac:dyDescent="0.2">
      <c r="A19" s="90"/>
      <c r="B19" s="29" t="s">
        <v>181</v>
      </c>
      <c r="C19" s="90"/>
      <c r="D19" s="30"/>
      <c r="E19" s="30"/>
      <c r="F19" s="30"/>
    </row>
    <row r="20" spans="1:6" s="9" customFormat="1" x14ac:dyDescent="0.2">
      <c r="A20" s="90"/>
      <c r="B20" s="29" t="s">
        <v>182</v>
      </c>
      <c r="C20" s="90" t="s">
        <v>98</v>
      </c>
      <c r="D20" s="30">
        <f>20-D32</f>
        <v>11</v>
      </c>
      <c r="E20" s="30"/>
      <c r="F20" s="30">
        <f>D20*E20</f>
        <v>0</v>
      </c>
    </row>
    <row r="21" spans="1:6" s="9" customFormat="1" x14ac:dyDescent="0.2">
      <c r="A21" s="90"/>
      <c r="B21" s="29"/>
      <c r="C21" s="90"/>
      <c r="D21" s="30"/>
      <c r="E21" s="30"/>
      <c r="F21" s="30"/>
    </row>
    <row r="22" spans="1:6" s="9" customFormat="1" x14ac:dyDescent="0.2">
      <c r="A22" s="90" t="s">
        <v>174</v>
      </c>
      <c r="B22" s="29" t="s">
        <v>183</v>
      </c>
      <c r="C22" s="90"/>
      <c r="D22" s="30"/>
      <c r="E22" s="30"/>
      <c r="F22" s="30"/>
    </row>
    <row r="23" spans="1:6" s="9" customFormat="1" x14ac:dyDescent="0.2">
      <c r="A23" s="90"/>
      <c r="B23" s="29" t="s">
        <v>184</v>
      </c>
      <c r="C23" s="90"/>
      <c r="D23" s="30"/>
      <c r="E23" s="30"/>
      <c r="F23" s="30"/>
    </row>
    <row r="24" spans="1:6" s="9" customFormat="1" x14ac:dyDescent="0.2">
      <c r="A24" s="90"/>
      <c r="B24" s="29" t="s">
        <v>185</v>
      </c>
      <c r="C24" s="90" t="s">
        <v>186</v>
      </c>
      <c r="D24" s="30">
        <f>D20</f>
        <v>11</v>
      </c>
      <c r="E24" s="30"/>
      <c r="F24" s="30">
        <f>D24*E24</f>
        <v>0</v>
      </c>
    </row>
    <row r="25" spans="1:6" s="9" customFormat="1" x14ac:dyDescent="0.2">
      <c r="A25" s="90"/>
      <c r="B25" s="29"/>
      <c r="C25" s="90"/>
      <c r="D25" s="30"/>
      <c r="E25" s="30"/>
      <c r="F25" s="30"/>
    </row>
    <row r="26" spans="1:6" s="9" customFormat="1" x14ac:dyDescent="0.2">
      <c r="A26" s="90" t="s">
        <v>175</v>
      </c>
      <c r="B26" s="29" t="s">
        <v>219</v>
      </c>
      <c r="C26" s="90"/>
      <c r="D26" s="30"/>
      <c r="E26" s="30"/>
      <c r="F26" s="30"/>
    </row>
    <row r="27" spans="1:6" s="9" customFormat="1" x14ac:dyDescent="0.2">
      <c r="A27" s="90"/>
      <c r="B27" s="29" t="s">
        <v>187</v>
      </c>
      <c r="C27" s="90"/>
      <c r="D27" s="30"/>
      <c r="E27" s="30"/>
      <c r="F27" s="30"/>
    </row>
    <row r="28" spans="1:6" s="9" customFormat="1" x14ac:dyDescent="0.2">
      <c r="A28" s="90"/>
      <c r="B28" s="29" t="s">
        <v>188</v>
      </c>
      <c r="C28" s="90"/>
      <c r="D28" s="30"/>
      <c r="E28" s="30"/>
      <c r="F28" s="30"/>
    </row>
    <row r="29" spans="1:6" s="9" customFormat="1" x14ac:dyDescent="0.2">
      <c r="A29" s="90"/>
      <c r="B29" s="29" t="s">
        <v>189</v>
      </c>
      <c r="C29" s="90"/>
      <c r="D29" s="30"/>
      <c r="E29" s="30"/>
      <c r="F29" s="30"/>
    </row>
    <row r="30" spans="1:6" s="9" customFormat="1" x14ac:dyDescent="0.2">
      <c r="A30" s="90"/>
      <c r="B30" s="29" t="s">
        <v>256</v>
      </c>
      <c r="C30" s="90"/>
      <c r="D30" s="30"/>
      <c r="E30" s="42"/>
      <c r="F30" s="42"/>
    </row>
    <row r="31" spans="1:6" s="9" customFormat="1" x14ac:dyDescent="0.2">
      <c r="A31" s="90"/>
      <c r="B31" s="29" t="s">
        <v>190</v>
      </c>
      <c r="C31" s="90"/>
      <c r="D31" s="30"/>
      <c r="E31" s="42"/>
      <c r="F31" s="42"/>
    </row>
    <row r="32" spans="1:6" s="9" customFormat="1" x14ac:dyDescent="0.2">
      <c r="A32" s="90"/>
      <c r="B32" s="29" t="s">
        <v>191</v>
      </c>
      <c r="C32" s="90" t="s">
        <v>98</v>
      </c>
      <c r="D32" s="30">
        <v>9</v>
      </c>
      <c r="E32" s="30"/>
      <c r="F32" s="30">
        <f>D32*E32</f>
        <v>0</v>
      </c>
    </row>
    <row r="33" spans="1:7" s="9" customFormat="1" x14ac:dyDescent="0.2">
      <c r="A33" s="90"/>
      <c r="B33" s="29"/>
      <c r="C33" s="90"/>
      <c r="D33" s="30"/>
      <c r="E33" s="30"/>
      <c r="F33" s="30"/>
    </row>
    <row r="34" spans="1:7" s="9" customFormat="1" x14ac:dyDescent="0.2">
      <c r="A34" s="90" t="s">
        <v>176</v>
      </c>
      <c r="B34" s="29" t="s">
        <v>223</v>
      </c>
      <c r="C34" s="90" t="s">
        <v>186</v>
      </c>
      <c r="D34" s="30">
        <v>20</v>
      </c>
      <c r="E34" s="30"/>
      <c r="F34" s="30">
        <f>D34*E34</f>
        <v>0</v>
      </c>
    </row>
    <row r="35" spans="1:7" s="9" customFormat="1" x14ac:dyDescent="0.2">
      <c r="A35" s="90"/>
      <c r="B35" s="29"/>
      <c r="C35" s="90"/>
      <c r="D35" s="30"/>
      <c r="E35" s="30"/>
      <c r="F35" s="30"/>
    </row>
    <row r="36" spans="1:7" s="9" customFormat="1" x14ac:dyDescent="0.2">
      <c r="A36" s="90" t="s">
        <v>192</v>
      </c>
      <c r="B36" s="29" t="s">
        <v>221</v>
      </c>
      <c r="C36" s="90" t="s">
        <v>186</v>
      </c>
      <c r="D36" s="30">
        <v>20</v>
      </c>
      <c r="E36" s="30"/>
      <c r="F36" s="30">
        <f>D36*E36</f>
        <v>0</v>
      </c>
    </row>
    <row r="37" spans="1:7" s="9" customFormat="1" x14ac:dyDescent="0.2">
      <c r="A37" s="90"/>
      <c r="B37" s="29"/>
      <c r="C37" s="90"/>
      <c r="D37" s="30"/>
      <c r="E37" s="30"/>
      <c r="F37" s="30"/>
    </row>
    <row r="38" spans="1:7" s="9" customFormat="1" x14ac:dyDescent="0.2">
      <c r="A38" s="90" t="s">
        <v>193</v>
      </c>
      <c r="B38" s="29" t="s">
        <v>194</v>
      </c>
      <c r="C38" s="90" t="s">
        <v>10</v>
      </c>
      <c r="D38" s="30">
        <v>10</v>
      </c>
      <c r="E38" s="30"/>
      <c r="F38" s="30">
        <f>D38*E38</f>
        <v>0</v>
      </c>
    </row>
    <row r="39" spans="1:7" s="9" customFormat="1" x14ac:dyDescent="0.2">
      <c r="A39" s="90"/>
      <c r="B39" s="29"/>
      <c r="C39" s="90"/>
      <c r="D39" s="30"/>
      <c r="E39" s="30"/>
      <c r="F39" s="30"/>
    </row>
    <row r="40" spans="1:7" s="9" customFormat="1" x14ac:dyDescent="0.2">
      <c r="A40" s="90" t="s">
        <v>195</v>
      </c>
      <c r="B40" s="29" t="s">
        <v>196</v>
      </c>
      <c r="C40" s="90"/>
      <c r="D40" s="30"/>
      <c r="E40" s="30"/>
      <c r="F40" s="30"/>
      <c r="G40" s="93"/>
    </row>
    <row r="41" spans="1:7" s="9" customFormat="1" x14ac:dyDescent="0.2">
      <c r="A41" s="90"/>
      <c r="B41" s="29" t="s">
        <v>197</v>
      </c>
      <c r="C41" s="90" t="s">
        <v>179</v>
      </c>
      <c r="D41" s="30">
        <v>1</v>
      </c>
      <c r="E41" s="30"/>
      <c r="F41" s="30">
        <f>D41*E41</f>
        <v>0</v>
      </c>
    </row>
    <row r="42" spans="1:7" s="9" customFormat="1" x14ac:dyDescent="0.2">
      <c r="A42" s="90"/>
      <c r="B42" s="29"/>
      <c r="C42" s="90"/>
      <c r="D42" s="30"/>
      <c r="E42" s="30"/>
      <c r="F42" s="30"/>
    </row>
    <row r="43" spans="1:7" s="9" customFormat="1" ht="13.5" thickBot="1" x14ac:dyDescent="0.25">
      <c r="A43" s="18"/>
      <c r="B43" s="116" t="s">
        <v>243</v>
      </c>
      <c r="C43" s="153"/>
      <c r="D43" s="127"/>
      <c r="E43" s="161"/>
      <c r="F43" s="162">
        <f>SUM(F15:F42)</f>
        <v>0</v>
      </c>
    </row>
    <row r="44" spans="1:7" s="9" customFormat="1" ht="13.5" thickTop="1" x14ac:dyDescent="0.2">
      <c r="A44" s="18"/>
      <c r="B44" s="125"/>
      <c r="C44" s="152"/>
      <c r="D44" s="52"/>
      <c r="E44" s="163"/>
      <c r="F44" s="164"/>
    </row>
    <row r="45" spans="1:7" s="9" customFormat="1" x14ac:dyDescent="0.2">
      <c r="A45" s="90"/>
      <c r="B45" s="29"/>
      <c r="C45" s="90"/>
      <c r="D45" s="30"/>
      <c r="E45" s="30"/>
      <c r="F45" s="30"/>
    </row>
    <row r="46" spans="1:7" s="9" customFormat="1" x14ac:dyDescent="0.2">
      <c r="A46" s="91">
        <v>3</v>
      </c>
      <c r="B46" s="92" t="s">
        <v>224</v>
      </c>
      <c r="C46" s="90"/>
      <c r="D46" s="30"/>
      <c r="E46" s="30"/>
      <c r="F46" s="30"/>
    </row>
    <row r="47" spans="1:7" s="9" customFormat="1" x14ac:dyDescent="0.2">
      <c r="A47" s="91"/>
      <c r="B47" s="92"/>
      <c r="C47" s="90"/>
      <c r="D47" s="30"/>
      <c r="E47" s="30"/>
      <c r="F47" s="30"/>
    </row>
    <row r="48" spans="1:7" s="9" customFormat="1" ht="63.75" x14ac:dyDescent="0.2">
      <c r="A48" s="126" t="s">
        <v>171</v>
      </c>
      <c r="B48" s="114" t="s">
        <v>254</v>
      </c>
      <c r="C48" s="90" t="s">
        <v>179</v>
      </c>
      <c r="D48" s="30">
        <v>1</v>
      </c>
      <c r="E48" s="30"/>
      <c r="F48" s="30">
        <f>D48*E48</f>
        <v>0</v>
      </c>
    </row>
    <row r="49" spans="1:6" s="9" customFormat="1" x14ac:dyDescent="0.2">
      <c r="A49" s="90"/>
      <c r="B49" s="94"/>
      <c r="C49" s="90"/>
      <c r="D49" s="30"/>
      <c r="E49" s="30"/>
      <c r="F49" s="30"/>
    </row>
    <row r="50" spans="1:6" s="9" customFormat="1" x14ac:dyDescent="0.2">
      <c r="A50" s="90" t="s">
        <v>173</v>
      </c>
      <c r="B50" s="29" t="s">
        <v>198</v>
      </c>
      <c r="C50" s="90"/>
      <c r="D50" s="30"/>
      <c r="E50" s="30"/>
      <c r="F50" s="30"/>
    </row>
    <row r="51" spans="1:6" s="9" customFormat="1" x14ac:dyDescent="0.2">
      <c r="A51" s="90"/>
      <c r="B51" s="29" t="s">
        <v>199</v>
      </c>
      <c r="C51" s="90" t="s">
        <v>98</v>
      </c>
      <c r="D51" s="30">
        <v>30</v>
      </c>
      <c r="E51" s="30"/>
      <c r="F51" s="30">
        <f>D51*E51</f>
        <v>0</v>
      </c>
    </row>
    <row r="52" spans="1:6" s="9" customFormat="1" x14ac:dyDescent="0.2">
      <c r="A52" s="90"/>
      <c r="B52" s="29"/>
      <c r="C52" s="90"/>
      <c r="D52" s="30"/>
      <c r="E52" s="30"/>
      <c r="F52" s="30"/>
    </row>
    <row r="53" spans="1:6" s="9" customFormat="1" x14ac:dyDescent="0.2">
      <c r="A53" s="90" t="s">
        <v>174</v>
      </c>
      <c r="B53" s="29" t="s">
        <v>200</v>
      </c>
      <c r="C53" s="90"/>
      <c r="D53" s="30"/>
      <c r="E53" s="30"/>
      <c r="F53" s="30"/>
    </row>
    <row r="54" spans="1:6" s="9" customFormat="1" x14ac:dyDescent="0.2">
      <c r="A54" s="90"/>
      <c r="B54" s="29" t="s">
        <v>201</v>
      </c>
      <c r="C54" s="90" t="s">
        <v>179</v>
      </c>
      <c r="D54" s="30">
        <v>2</v>
      </c>
      <c r="E54" s="30"/>
      <c r="F54" s="30">
        <f>D54*E54</f>
        <v>0</v>
      </c>
    </row>
    <row r="55" spans="1:6" s="9" customFormat="1" x14ac:dyDescent="0.2">
      <c r="A55" s="90"/>
      <c r="B55" s="29"/>
      <c r="C55" s="90"/>
      <c r="D55" s="30"/>
      <c r="E55" s="30"/>
      <c r="F55" s="30"/>
    </row>
    <row r="56" spans="1:6" s="9" customFormat="1" ht="63.75" x14ac:dyDescent="0.2">
      <c r="A56" s="126" t="s">
        <v>175</v>
      </c>
      <c r="B56" s="114" t="s">
        <v>253</v>
      </c>
      <c r="C56" s="90" t="s">
        <v>179</v>
      </c>
      <c r="D56" s="30">
        <v>2</v>
      </c>
      <c r="E56" s="30"/>
      <c r="F56" s="30">
        <f>D56*E56</f>
        <v>0</v>
      </c>
    </row>
    <row r="57" spans="1:6" s="9" customFormat="1" x14ac:dyDescent="0.2">
      <c r="A57" s="90"/>
      <c r="B57" s="29"/>
      <c r="C57" s="90"/>
      <c r="D57" s="30"/>
      <c r="E57" s="30"/>
      <c r="F57" s="30"/>
    </row>
    <row r="58" spans="1:6" s="9" customFormat="1" x14ac:dyDescent="0.2">
      <c r="A58" s="90" t="s">
        <v>176</v>
      </c>
      <c r="B58" s="29" t="s">
        <v>202</v>
      </c>
      <c r="C58" s="90"/>
      <c r="D58" s="30"/>
      <c r="E58" s="30"/>
      <c r="F58" s="30"/>
    </row>
    <row r="59" spans="1:6" s="9" customFormat="1" x14ac:dyDescent="0.2">
      <c r="A59" s="90"/>
      <c r="B59" s="29" t="s">
        <v>255</v>
      </c>
      <c r="C59" s="90" t="s">
        <v>98</v>
      </c>
      <c r="D59" s="30">
        <v>15</v>
      </c>
      <c r="E59" s="30"/>
      <c r="F59" s="30">
        <f>D59*E59</f>
        <v>0</v>
      </c>
    </row>
    <row r="60" spans="1:6" s="9" customFormat="1" x14ac:dyDescent="0.2">
      <c r="A60" s="90"/>
      <c r="B60" s="29"/>
      <c r="C60" s="90"/>
      <c r="D60" s="30"/>
      <c r="E60" s="30"/>
      <c r="F60" s="30"/>
    </row>
    <row r="61" spans="1:6" s="9" customFormat="1" x14ac:dyDescent="0.2">
      <c r="A61" s="90" t="s">
        <v>192</v>
      </c>
      <c r="B61" s="29" t="s">
        <v>203</v>
      </c>
      <c r="C61" s="90"/>
      <c r="D61" s="30"/>
      <c r="E61" s="30"/>
      <c r="F61" s="30"/>
    </row>
    <row r="62" spans="1:6" s="9" customFormat="1" x14ac:dyDescent="0.2">
      <c r="A62" s="90"/>
      <c r="B62" s="29" t="s">
        <v>204</v>
      </c>
      <c r="C62" s="90"/>
      <c r="D62" s="30"/>
      <c r="E62" s="30"/>
      <c r="F62" s="30"/>
    </row>
    <row r="63" spans="1:6" s="9" customFormat="1" x14ac:dyDescent="0.2">
      <c r="A63" s="90"/>
      <c r="B63" s="29" t="s">
        <v>205</v>
      </c>
      <c r="C63" s="90" t="s">
        <v>98</v>
      </c>
      <c r="D63" s="30">
        <v>10</v>
      </c>
      <c r="E63" s="30"/>
      <c r="F63" s="30">
        <f>D63*E63</f>
        <v>0</v>
      </c>
    </row>
    <row r="64" spans="1:6" s="9" customFormat="1" x14ac:dyDescent="0.2">
      <c r="A64" s="90"/>
      <c r="B64" s="29"/>
      <c r="C64" s="90"/>
      <c r="D64" s="30"/>
      <c r="E64" s="30"/>
      <c r="F64" s="30"/>
    </row>
    <row r="65" spans="1:6" s="9" customFormat="1" x14ac:dyDescent="0.2">
      <c r="A65" s="90" t="s">
        <v>193</v>
      </c>
      <c r="B65" s="29" t="s">
        <v>206</v>
      </c>
      <c r="C65" s="90"/>
      <c r="D65" s="30"/>
      <c r="E65" s="30"/>
      <c r="F65" s="30"/>
    </row>
    <row r="66" spans="1:6" s="9" customFormat="1" x14ac:dyDescent="0.2">
      <c r="A66" s="90"/>
      <c r="B66" s="29" t="s">
        <v>207</v>
      </c>
      <c r="C66" s="90"/>
      <c r="D66" s="30"/>
      <c r="E66" s="30"/>
      <c r="F66" s="30"/>
    </row>
    <row r="67" spans="1:6" s="9" customFormat="1" x14ac:dyDescent="0.2">
      <c r="A67" s="90"/>
      <c r="B67" s="29" t="s">
        <v>208</v>
      </c>
      <c r="C67" s="90" t="s">
        <v>179</v>
      </c>
      <c r="D67" s="30">
        <v>2</v>
      </c>
      <c r="E67" s="30"/>
      <c r="F67" s="30">
        <f>D67*E67</f>
        <v>0</v>
      </c>
    </row>
    <row r="68" spans="1:6" s="9" customFormat="1" x14ac:dyDescent="0.2">
      <c r="A68" s="90"/>
      <c r="B68" s="29"/>
      <c r="C68" s="90"/>
      <c r="D68" s="30"/>
      <c r="E68" s="30"/>
      <c r="F68" s="30"/>
    </row>
    <row r="69" spans="1:6" s="9" customFormat="1" ht="13.5" thickBot="1" x14ac:dyDescent="0.25">
      <c r="A69" s="18"/>
      <c r="B69" s="116" t="s">
        <v>244</v>
      </c>
      <c r="C69" s="153"/>
      <c r="D69" s="127"/>
      <c r="E69" s="161"/>
      <c r="F69" s="162">
        <f>SUM(F48:F68)</f>
        <v>0</v>
      </c>
    </row>
    <row r="70" spans="1:6" s="9" customFormat="1" ht="13.5" thickTop="1" x14ac:dyDescent="0.2">
      <c r="A70" s="90"/>
      <c r="B70" s="29"/>
      <c r="C70" s="90"/>
      <c r="D70" s="30"/>
      <c r="E70" s="30"/>
      <c r="F70" s="30"/>
    </row>
    <row r="71" spans="1:6" s="9" customFormat="1" x14ac:dyDescent="0.2">
      <c r="A71" s="91">
        <v>4</v>
      </c>
      <c r="B71" s="92" t="s">
        <v>209</v>
      </c>
      <c r="C71" s="90"/>
      <c r="D71" s="30"/>
      <c r="E71" s="30"/>
      <c r="F71" s="30"/>
    </row>
    <row r="72" spans="1:6" s="9" customFormat="1" x14ac:dyDescent="0.2">
      <c r="A72" s="91"/>
      <c r="B72" s="92"/>
      <c r="C72" s="90"/>
      <c r="D72" s="30"/>
      <c r="E72" s="30"/>
      <c r="F72" s="30"/>
    </row>
    <row r="73" spans="1:6" s="9" customFormat="1" x14ac:dyDescent="0.2">
      <c r="A73" s="90" t="s">
        <v>171</v>
      </c>
      <c r="B73" s="29" t="s">
        <v>210</v>
      </c>
      <c r="C73" s="90"/>
      <c r="D73" s="30"/>
      <c r="E73" s="30"/>
      <c r="F73" s="30"/>
    </row>
    <row r="74" spans="1:6" s="9" customFormat="1" x14ac:dyDescent="0.2">
      <c r="A74" s="90"/>
      <c r="B74" s="29" t="s">
        <v>211</v>
      </c>
      <c r="C74" s="90" t="s">
        <v>179</v>
      </c>
      <c r="D74" s="30">
        <v>1</v>
      </c>
      <c r="E74" s="30"/>
      <c r="F74" s="30">
        <f>D74*E74</f>
        <v>0</v>
      </c>
    </row>
    <row r="75" spans="1:6" s="9" customFormat="1" x14ac:dyDescent="0.2">
      <c r="A75" s="90"/>
      <c r="B75" s="29"/>
      <c r="C75" s="90"/>
      <c r="D75" s="30"/>
      <c r="E75" s="30"/>
      <c r="F75" s="30"/>
    </row>
    <row r="76" spans="1:6" s="9" customFormat="1" ht="13.5" thickBot="1" x14ac:dyDescent="0.25">
      <c r="A76" s="18"/>
      <c r="B76" s="116" t="s">
        <v>245</v>
      </c>
      <c r="C76" s="153"/>
      <c r="D76" s="127"/>
      <c r="E76" s="161"/>
      <c r="F76" s="162">
        <f>SUM(F74:F75)</f>
        <v>0</v>
      </c>
    </row>
    <row r="77" spans="1:6" s="9" customFormat="1" ht="13.5" thickTop="1" x14ac:dyDescent="0.2">
      <c r="A77" s="91"/>
      <c r="B77" s="92"/>
      <c r="C77" s="90"/>
      <c r="D77" s="30"/>
      <c r="E77" s="30"/>
      <c r="F77" s="30"/>
    </row>
    <row r="78" spans="1:6" s="9" customFormat="1" x14ac:dyDescent="0.2">
      <c r="A78" s="91">
        <v>5</v>
      </c>
      <c r="B78" s="92" t="s">
        <v>212</v>
      </c>
      <c r="C78" s="90"/>
      <c r="D78" s="30"/>
      <c r="E78" s="30"/>
      <c r="F78" s="30"/>
    </row>
    <row r="79" spans="1:6" s="9" customFormat="1" x14ac:dyDescent="0.2">
      <c r="A79" s="90"/>
      <c r="B79" s="29"/>
      <c r="C79" s="90"/>
      <c r="D79" s="30"/>
      <c r="E79" s="30"/>
      <c r="F79" s="30"/>
    </row>
    <row r="80" spans="1:6" s="9" customFormat="1" x14ac:dyDescent="0.2">
      <c r="A80" s="90" t="s">
        <v>171</v>
      </c>
      <c r="B80" s="29" t="s">
        <v>213</v>
      </c>
      <c r="C80" s="90" t="s">
        <v>179</v>
      </c>
      <c r="D80" s="30">
        <v>1</v>
      </c>
      <c r="E80" s="30"/>
      <c r="F80" s="30">
        <f>D80*E80</f>
        <v>0</v>
      </c>
    </row>
    <row r="81" spans="1:6" s="9" customFormat="1" x14ac:dyDescent="0.2">
      <c r="A81" s="90"/>
      <c r="B81" s="29"/>
      <c r="C81" s="90"/>
      <c r="D81" s="30"/>
      <c r="E81" s="30"/>
      <c r="F81" s="30"/>
    </row>
    <row r="82" spans="1:6" s="9" customFormat="1" ht="14.25" customHeight="1" x14ac:dyDescent="0.2">
      <c r="A82" s="90" t="s">
        <v>173</v>
      </c>
      <c r="B82" s="29" t="s">
        <v>214</v>
      </c>
      <c r="C82" s="90"/>
      <c r="D82" s="30"/>
      <c r="E82" s="30"/>
      <c r="F82" s="30"/>
    </row>
    <row r="83" spans="1:6" s="9" customFormat="1" x14ac:dyDescent="0.2">
      <c r="A83" s="90"/>
      <c r="B83" s="95" t="s">
        <v>215</v>
      </c>
      <c r="C83" s="90" t="s">
        <v>179</v>
      </c>
      <c r="D83" s="30">
        <v>1</v>
      </c>
      <c r="E83" s="30"/>
      <c r="F83" s="30">
        <f>D83*E83</f>
        <v>0</v>
      </c>
    </row>
    <row r="84" spans="1:6" s="9" customFormat="1" x14ac:dyDescent="0.2">
      <c r="A84" s="90"/>
      <c r="B84" s="95" t="s">
        <v>216</v>
      </c>
      <c r="C84" s="90" t="s">
        <v>179</v>
      </c>
      <c r="D84" s="30">
        <v>1</v>
      </c>
      <c r="E84" s="30"/>
      <c r="F84" s="30">
        <f>D84*E84</f>
        <v>0</v>
      </c>
    </row>
    <row r="85" spans="1:6" s="9" customFormat="1" x14ac:dyDescent="0.2">
      <c r="A85" s="90"/>
      <c r="B85" s="29" t="s">
        <v>217</v>
      </c>
      <c r="C85" s="90"/>
      <c r="D85" s="30"/>
      <c r="E85" s="30"/>
      <c r="F85" s="30"/>
    </row>
    <row r="86" spans="1:6" s="9" customFormat="1" x14ac:dyDescent="0.2">
      <c r="A86" s="90"/>
      <c r="B86" s="29" t="s">
        <v>218</v>
      </c>
      <c r="C86" s="90" t="s">
        <v>179</v>
      </c>
      <c r="D86" s="30">
        <v>2</v>
      </c>
      <c r="E86" s="30"/>
      <c r="F86" s="30">
        <f>D86*E86</f>
        <v>0</v>
      </c>
    </row>
    <row r="87" spans="1:6" s="9" customFormat="1" x14ac:dyDescent="0.2">
      <c r="A87" s="90"/>
      <c r="B87" s="29"/>
      <c r="C87" s="90"/>
      <c r="D87" s="30"/>
      <c r="E87" s="30"/>
      <c r="F87" s="30"/>
    </row>
    <row r="88" spans="1:6" s="9" customFormat="1" x14ac:dyDescent="0.2">
      <c r="A88" s="90"/>
      <c r="B88" s="29"/>
      <c r="C88" s="90"/>
      <c r="D88" s="30"/>
      <c r="E88" s="30"/>
      <c r="F88" s="30"/>
    </row>
    <row r="89" spans="1:6" s="9" customFormat="1" x14ac:dyDescent="0.2">
      <c r="A89" s="90"/>
      <c r="B89" s="231"/>
      <c r="C89" s="232"/>
      <c r="D89" s="233"/>
      <c r="E89" s="233"/>
      <c r="F89" s="233"/>
    </row>
    <row r="90" spans="1:6" s="9" customFormat="1" x14ac:dyDescent="0.2">
      <c r="A90" s="112"/>
      <c r="B90" s="229" t="s">
        <v>246</v>
      </c>
      <c r="C90" s="154"/>
      <c r="D90" s="178"/>
      <c r="E90" s="230"/>
      <c r="F90" s="184">
        <f>SUM(F80:F89)</f>
        <v>0</v>
      </c>
    </row>
    <row r="91" spans="1:6" s="9" customFormat="1" x14ac:dyDescent="0.2">
      <c r="A91" s="112"/>
      <c r="B91" s="229"/>
      <c r="C91" s="154"/>
      <c r="D91" s="178"/>
      <c r="E91" s="230"/>
      <c r="F91" s="164"/>
    </row>
    <row r="92" spans="1:6" s="9" customFormat="1" x14ac:dyDescent="0.2">
      <c r="A92" s="236"/>
      <c r="B92" s="240" t="s">
        <v>271</v>
      </c>
      <c r="C92" s="241"/>
      <c r="D92" s="241"/>
      <c r="E92" s="175"/>
      <c r="F92" s="176">
        <f>F90+F76+F69+F43+F9</f>
        <v>0</v>
      </c>
    </row>
    <row r="93" spans="1:6" s="9" customFormat="1" x14ac:dyDescent="0.2">
      <c r="A93" s="96"/>
      <c r="C93" s="96"/>
      <c r="D93" s="179"/>
      <c r="E93" s="179"/>
      <c r="F93" s="179"/>
    </row>
  </sheetData>
  <mergeCells count="1">
    <mergeCell ref="B92:D92"/>
  </mergeCells>
  <pageMargins left="0.78740157480314965" right="0.78740157480314965" top="0.74803149606299213" bottom="0.74803149606299213" header="0.31496062992125984" footer="0.31496062992125984"/>
  <pageSetup paperSize="9" scale="94" orientation="portrait" r:id="rId1"/>
  <headerFooter>
    <oddHeader>&amp;CObnova Goriške ceste v Mestni občini Velenje</oddHeader>
    <oddFooter>&amp;R&amp;8&amp;P</oddFooter>
  </headerFooter>
  <rowBreaks count="1" manualBreakCount="1">
    <brk id="44"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7</vt:i4>
      </vt:variant>
    </vt:vector>
  </HeadingPairs>
  <TitlesOfParts>
    <vt:vector size="12" baseType="lpstr">
      <vt:lpstr>Navodila</vt:lpstr>
      <vt:lpstr>REKAPITULACIJA</vt:lpstr>
      <vt:lpstr>1_LC_450061_Goriska c.</vt:lpstr>
      <vt:lpstr>2_Prehod_za_pesce</vt:lpstr>
      <vt:lpstr>3_JR_prehod_za_pesce</vt:lpstr>
      <vt:lpstr>Navodila!_Toc515516914</vt:lpstr>
      <vt:lpstr>'1_LC_450061_Goriska c.'!Področje_tiskanja</vt:lpstr>
      <vt:lpstr>'3_JR_prehod_za_pesce'!Področje_tiskanja</vt:lpstr>
      <vt:lpstr>Navodila!Področje_tiskanja</vt:lpstr>
      <vt:lpstr>'1_LC_450061_Goriska c.'!Tiskanje_naslovov</vt:lpstr>
      <vt:lpstr>'2_Prehod_za_pesce'!Tiskanje_naslovov</vt:lpstr>
      <vt:lpstr>'3_JR_prehod_za_pesce'!Tiskanje_naslovov</vt:lpstr>
    </vt:vector>
  </TitlesOfParts>
  <Company>PUV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Mitja Conradi</dc:creator>
  <cp:lastModifiedBy>Tomaž Prasnic</cp:lastModifiedBy>
  <cp:lastPrinted>2018-07-23T08:07:51Z</cp:lastPrinted>
  <dcterms:created xsi:type="dcterms:W3CDTF">1999-01-05T07:42:21Z</dcterms:created>
  <dcterms:modified xsi:type="dcterms:W3CDTF">2018-07-23T08:07:58Z</dcterms:modified>
</cp:coreProperties>
</file>