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primoz.rotovnik\Favorites\Desktop\JN adaptacija 2021\Kardeljev trg 2, št.74\"/>
    </mc:Choice>
  </mc:AlternateContent>
  <bookViews>
    <workbookView xWindow="-120" yWindow="-120" windowWidth="29040" windowHeight="15840"/>
  </bookViews>
  <sheets>
    <sheet name="rekapitulacija" sheetId="4" r:id="rId1"/>
    <sheet name="gradbeno" sheetId="1" r:id="rId2"/>
    <sheet name="elektro" sheetId="2" r:id="rId3"/>
    <sheet name="strojna" sheetId="3" r:id="rId4"/>
  </sheets>
  <externalReferences>
    <externalReference r:id="rId5"/>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9" i="1" l="1"/>
  <c r="F87" i="1"/>
  <c r="F86" i="1"/>
  <c r="F58" i="3" l="1"/>
  <c r="F40" i="3"/>
  <c r="F38" i="3"/>
  <c r="F139" i="1"/>
  <c r="F111" i="1"/>
  <c r="F100" i="1" l="1"/>
  <c r="F98" i="1"/>
  <c r="F96" i="1"/>
  <c r="F94" i="1"/>
  <c r="F45" i="1" l="1"/>
  <c r="F43" i="1"/>
  <c r="F41" i="1"/>
  <c r="F39" i="1"/>
  <c r="F47" i="1" l="1"/>
  <c r="F65" i="1"/>
  <c r="F63" i="1"/>
  <c r="F36" i="3" l="1"/>
  <c r="F34" i="3"/>
  <c r="F32" i="3"/>
  <c r="F30" i="3"/>
  <c r="F28" i="3"/>
  <c r="F26" i="3"/>
  <c r="F24" i="3"/>
  <c r="F22" i="3"/>
  <c r="F19" i="3"/>
  <c r="F16" i="3"/>
  <c r="H32" i="2" l="1"/>
  <c r="F120" i="1" l="1"/>
  <c r="A120" i="1"/>
  <c r="F118" i="1"/>
  <c r="F61" i="1" l="1"/>
  <c r="B25" i="4" l="1"/>
  <c r="B24" i="4"/>
  <c r="A32" i="1" l="1"/>
  <c r="F143" i="1" l="1"/>
  <c r="F141" i="1"/>
  <c r="F137" i="1"/>
  <c r="A139" i="1"/>
  <c r="F62" i="3"/>
  <c r="F52" i="3" l="1"/>
  <c r="F92" i="1" l="1"/>
  <c r="F85" i="1"/>
  <c r="F84" i="1"/>
  <c r="F56" i="3" l="1"/>
  <c r="F57" i="3"/>
  <c r="F60" i="3"/>
  <c r="F64" i="3"/>
  <c r="F66" i="3"/>
  <c r="F68" i="3"/>
  <c r="F133" i="1"/>
  <c r="F135" i="1"/>
  <c r="F108" i="1"/>
  <c r="F90" i="1"/>
  <c r="F67" i="1"/>
  <c r="F68" i="1"/>
  <c r="F72" i="1"/>
  <c r="F31" i="1"/>
  <c r="F33" i="1"/>
  <c r="F35" i="1"/>
  <c r="F37" i="1"/>
  <c r="F51" i="1"/>
  <c r="F29" i="1" l="1"/>
  <c r="F53" i="1" s="1"/>
  <c r="F10" i="1" s="1"/>
  <c r="A55" i="3" l="1"/>
  <c r="A60" i="3" s="1"/>
  <c r="A62" i="3" s="1"/>
  <c r="A64" i="3" s="1"/>
  <c r="A66" i="3" s="1"/>
  <c r="A68" i="3" s="1"/>
  <c r="H29" i="2" l="1"/>
  <c r="H14" i="2" l="1"/>
  <c r="H13" i="2"/>
  <c r="H12" i="2"/>
  <c r="H11" i="2"/>
  <c r="H10" i="2"/>
  <c r="H9" i="2"/>
  <c r="H23" i="2"/>
  <c r="H22" i="2"/>
  <c r="F124" i="1" l="1"/>
  <c r="F122" i="1"/>
  <c r="F126" i="1" l="1"/>
  <c r="F49" i="3"/>
  <c r="F71" i="3" s="1"/>
  <c r="F10" i="3"/>
  <c r="F4" i="3" l="1"/>
  <c r="F13" i="3"/>
  <c r="F14" i="3"/>
  <c r="F15" i="3"/>
  <c r="F17" i="3"/>
  <c r="A12" i="3"/>
  <c r="A19" i="3" s="1"/>
  <c r="A21" i="3" s="1"/>
  <c r="A24" i="3" s="1"/>
  <c r="A26" i="3" s="1"/>
  <c r="A28" i="3" s="1"/>
  <c r="A30" i="3" s="1"/>
  <c r="A32" i="3" s="1"/>
  <c r="A34" i="3" s="1"/>
  <c r="A36" i="3" s="1"/>
  <c r="A38" i="3" s="1"/>
  <c r="A40" i="3" s="1"/>
  <c r="H6" i="2"/>
  <c r="H28" i="2"/>
  <c r="H27" i="2"/>
  <c r="H26" i="2"/>
  <c r="H25" i="2"/>
  <c r="H24" i="2"/>
  <c r="H21" i="2"/>
  <c r="H17" i="2"/>
  <c r="F43" i="3" l="1"/>
  <c r="F3" i="3" s="1"/>
  <c r="H35" i="2"/>
  <c r="C16" i="4" s="1"/>
  <c r="A133" i="1"/>
  <c r="A135" i="1" s="1"/>
  <c r="F131" i="1"/>
  <c r="F146" i="1" s="1"/>
  <c r="A124" i="1"/>
  <c r="A108" i="1"/>
  <c r="F106" i="1"/>
  <c r="F113" i="1" s="1"/>
  <c r="F102" i="1"/>
  <c r="F59" i="1"/>
  <c r="A60" i="1"/>
  <c r="A34" i="1"/>
  <c r="A36" i="1" s="1"/>
  <c r="A38" i="1" s="1"/>
  <c r="A40" i="1" s="1"/>
  <c r="A42" i="1" s="1"/>
  <c r="A44" i="1" s="1"/>
  <c r="A46" i="1" s="1"/>
  <c r="A62" i="1" l="1"/>
  <c r="A64" i="1" s="1"/>
  <c r="A66" i="1" s="1"/>
  <c r="A69" i="1" s="1"/>
  <c r="F5" i="3"/>
  <c r="C17" i="4" s="1"/>
  <c r="F20" i="1"/>
  <c r="F17" i="1"/>
  <c r="F19" i="1"/>
  <c r="F18" i="1"/>
  <c r="F22" i="1" l="1"/>
  <c r="F5" i="1" s="1"/>
  <c r="F69" i="1"/>
  <c r="F75" i="1" s="1"/>
  <c r="F11" i="1" s="1"/>
  <c r="F13" i="1" s="1"/>
  <c r="F4" i="1" s="1"/>
  <c r="F6" i="1" l="1"/>
  <c r="C15" i="4" s="1"/>
  <c r="C18" i="4" l="1"/>
  <c r="C19" i="4" s="1"/>
  <c r="C20" i="4" s="1"/>
</calcChain>
</file>

<file path=xl/sharedStrings.xml><?xml version="1.0" encoding="utf-8"?>
<sst xmlns="http://schemas.openxmlformats.org/spreadsheetml/2006/main" count="311" uniqueCount="193">
  <si>
    <t>A</t>
  </si>
  <si>
    <t>GRADBENA DELA</t>
  </si>
  <si>
    <t>B</t>
  </si>
  <si>
    <t>GRADBENO-ZAKLJUČNA DELA</t>
  </si>
  <si>
    <t>SKUPAJ:</t>
  </si>
  <si>
    <t>RUŠITVENA DELA</t>
  </si>
  <si>
    <t>ZIDARSKA DELA</t>
  </si>
  <si>
    <t>GRADBENA DELA SKUPAJ:</t>
  </si>
  <si>
    <t>ZAKLJUČNA DELA</t>
  </si>
  <si>
    <t>STAVBNO POHIŠTVO</t>
  </si>
  <si>
    <t>TLAKARSKA DELA</t>
  </si>
  <si>
    <t>KERAMIČARSKA DELA</t>
  </si>
  <si>
    <t>SLIKO-PLESKARSKA DELA</t>
  </si>
  <si>
    <t>ZAKLJUČNA DELA SKUPAJ:</t>
  </si>
  <si>
    <t>A - GRADBENA DELA</t>
  </si>
  <si>
    <t>kos</t>
  </si>
  <si>
    <t>Zaključno čiščenje stanovanja po opravljenih delih.</t>
  </si>
  <si>
    <t>Razna gradbena pomoč v delu pri obrtniških in instalacijskih delih potrjena s strani pooblaščenega nadzornika.</t>
  </si>
  <si>
    <t>NK - delavec</t>
  </si>
  <si>
    <t>ur</t>
  </si>
  <si>
    <t>KV - delavec</t>
  </si>
  <si>
    <t>Razna gradbena pomoč v materialu, 30% vrednosti postavke za gradbeno pomoč v delu.</t>
  </si>
  <si>
    <t>%</t>
  </si>
  <si>
    <t>B - GRADBENO-ZAKLJUČNA DELA</t>
  </si>
  <si>
    <t>Nakladanje in odvoz gradbenih odpadkov v razdalji do 5 km, vključno z najemom zabojnika in plačilom stroškov predelave gradbenih odpadkov.</t>
  </si>
  <si>
    <t>m1</t>
  </si>
  <si>
    <t>kom</t>
  </si>
  <si>
    <t>kpl</t>
  </si>
  <si>
    <t>Zp.št.</t>
  </si>
  <si>
    <t>Naziv</t>
  </si>
  <si>
    <t>Opis</t>
  </si>
  <si>
    <t>Proizvajalec / Dobavitelj</t>
  </si>
  <si>
    <t>EM</t>
  </si>
  <si>
    <t>ETI ali enakovredno</t>
  </si>
  <si>
    <t>-</t>
  </si>
  <si>
    <t>1.2.</t>
  </si>
  <si>
    <t xml:space="preserve">Svetilke in pribor: </t>
  </si>
  <si>
    <t>1.2.1</t>
  </si>
  <si>
    <t>Svetilka - E1</t>
  </si>
  <si>
    <t xml:space="preserve">Plafoniera 1x60W, E-27, nadgradna </t>
  </si>
  <si>
    <t>Po izbiri investitorja</t>
  </si>
  <si>
    <t>2.</t>
  </si>
  <si>
    <t>DOBAVA IN MONTAŽA STIKALNE OPREME IN PRIBORA</t>
  </si>
  <si>
    <t>2.1.</t>
  </si>
  <si>
    <t xml:space="preserve">Stikala, tipkala, vtičnice, … </t>
  </si>
  <si>
    <t>2.1.1</t>
  </si>
  <si>
    <t>stikalo</t>
  </si>
  <si>
    <t>podometno, enopolno, z dekorativnim okvirjem v beli barvi, s podometno PVC dozo</t>
  </si>
  <si>
    <t>Jung ali enakovredno</t>
  </si>
  <si>
    <t>2.1.4</t>
  </si>
  <si>
    <t>vtičnica</t>
  </si>
  <si>
    <t>podometna, 16A, 1 fazna, z dekorativnim okvirjem v beli barvi, s podometno PVC dozo</t>
  </si>
  <si>
    <t>2.1.5</t>
  </si>
  <si>
    <t>podometna, 16A, 1 fazna, z dekorativnim okvirjem v beli barvi, z zaščitnim pokrovom za zaščito proti vlagi (kopalnica), s podometno PVC dozo</t>
  </si>
  <si>
    <t>2.1.6</t>
  </si>
  <si>
    <t>fiksni priključek</t>
  </si>
  <si>
    <t>podometni, 16A, 1 fazni, z dekorativnim pokrovom v beli barvi, s podometno PVC dozo</t>
  </si>
  <si>
    <t>2.1.7</t>
  </si>
  <si>
    <t>TV, prehodna, JFS 120, z dekorativnim pokrovom v beli barvi</t>
  </si>
  <si>
    <t>2.1.8</t>
  </si>
  <si>
    <t>ENOJNA, TELEFONSKA, JCD 569-1WEWW, z dekorativnim pokrovom v beli barvi</t>
  </si>
  <si>
    <t>3.</t>
  </si>
  <si>
    <t>DOBAVA IN MONTAŽA ŠIBKOTOČNE OPREME IN PRIBORA</t>
  </si>
  <si>
    <t>0.</t>
  </si>
  <si>
    <t>REKAPITULACIJA</t>
  </si>
  <si>
    <t>VODOVOD, KANALIZACIJA</t>
  </si>
  <si>
    <t>OGREVANJE</t>
  </si>
  <si>
    <t>A - VODOVOD, KANALIZACIJA</t>
  </si>
  <si>
    <t xml:space="preserve">SKUPAJ VODOVOD IN KANALIZACIJA: </t>
  </si>
  <si>
    <t>B - OGREVANJE</t>
  </si>
  <si>
    <t>Zapiranje ter odpiranje vodovodnega sistema</t>
  </si>
  <si>
    <t>Odstranitev dotrajanih sanitarnih elemetov in opreme s spravilom na depo ob objekt:</t>
  </si>
  <si>
    <t>e) pipa PS</t>
  </si>
  <si>
    <t>SKUPNA REKAPITULACIJA</t>
  </si>
  <si>
    <t>I.</t>
  </si>
  <si>
    <t>II.</t>
  </si>
  <si>
    <t xml:space="preserve"> + ddv 9,5 %</t>
  </si>
  <si>
    <t>VSE SKUPAJ:</t>
  </si>
  <si>
    <t>OBJEKT:</t>
  </si>
  <si>
    <t>ŠT. STANOVANJA:</t>
  </si>
  <si>
    <t>ETAŽA:</t>
  </si>
  <si>
    <t>VRSTA DEL:</t>
  </si>
  <si>
    <t>Adaptacija</t>
  </si>
  <si>
    <t>Opomba:</t>
  </si>
  <si>
    <t xml:space="preserve">Demontaža obstoječih elektro elementov </t>
  </si>
  <si>
    <t>2.1.2</t>
  </si>
  <si>
    <t>dvojno stikalo</t>
  </si>
  <si>
    <t>2.1.3</t>
  </si>
  <si>
    <t>doza 78 mm</t>
  </si>
  <si>
    <t xml:space="preserve">zamenjava pvc pokrova doze fi 78 mm </t>
  </si>
  <si>
    <t>1.</t>
  </si>
  <si>
    <t>DOBAVA IN MONTAŽA NN RAZDELILNIKOV IN OPREME</t>
  </si>
  <si>
    <t>1.1.</t>
  </si>
  <si>
    <t>NN podrazdelilnik =R1:</t>
  </si>
  <si>
    <t>1.1.1</t>
  </si>
  <si>
    <t>Omarica, razdelilna</t>
  </si>
  <si>
    <t>razdelilna omarica, nadometna v beli barvi, prosojna vrata, dvovrstična za vgradnjo 24 modulov</t>
  </si>
  <si>
    <t>Schrack ali enakovredno</t>
  </si>
  <si>
    <t>1.1.2</t>
  </si>
  <si>
    <t>Stikalo FID</t>
  </si>
  <si>
    <t>25/0,03A, 3p</t>
  </si>
  <si>
    <t>1.1.3</t>
  </si>
  <si>
    <t>Odklopnik</t>
  </si>
  <si>
    <t>Instalacijski odklopnik C, 16A, 10kA, 3p</t>
  </si>
  <si>
    <t>1.1.4</t>
  </si>
  <si>
    <t>Instalacijski odklopnik B 16A, 10kA, 1p</t>
  </si>
  <si>
    <t>1.1.5</t>
  </si>
  <si>
    <t>Instalacijski odklopnik B, 10A, 10kA, 1p</t>
  </si>
  <si>
    <t>1.1.6</t>
  </si>
  <si>
    <t>Drobni material</t>
  </si>
  <si>
    <t>drobni vezni in pritrdilni material, uvodnice, vrstne sponke, kabelski kanali,…</t>
  </si>
  <si>
    <t>2.1.9</t>
  </si>
  <si>
    <t>Kompaktni ploščati radiatorji npr.VOGEL NOOT ali ustrezno podobno, vključno z motažnimi konzolami, z izpraznjevalnim in odzračevalnim ventilom, z montažno šablono in montažo, vključno s potrebno predelavo priključkov.</t>
  </si>
  <si>
    <t>Demontaža, shranjevanje in ponovna namestitev merilnikov toplote na radiatorjih.</t>
  </si>
  <si>
    <t>Tlačni preizkus, regulacija sistema, pripravljalno zaključna dela.</t>
  </si>
  <si>
    <t>Začasno zapiranje instalacij v času izvedbe del vključno z praznjenjem in polnjenjem sistemske vode.</t>
  </si>
  <si>
    <t>SKUPAJ OGREVANJE</t>
  </si>
  <si>
    <t xml:space="preserve">Dobava ter montaža novega lesenega vratnega krila (MDF), komplet z kljuko, ščitom, elzet ključavnico, kukalom, ter ostalimi spremljajočimi,pripravljalnimi in zaključnimi deli, velikosti 85/200 cm , </t>
  </si>
  <si>
    <t>Demontaža  obstoječih grelnih teles (radiatorjev), z iznosom na depo ob objekt.</t>
  </si>
  <si>
    <t>Odstranitev obstoječe nizkostenske obrobe iz keramike v=10 cm z iznosom na depo ob objekt.</t>
  </si>
  <si>
    <t>velikosti 85/200 cm</t>
  </si>
  <si>
    <t xml:space="preserve">Dobava ter montaža novega lesenega vratnega krila, komplet z kljuko, ščitom ter ostalimi spremljajočimi (prilagoditev tečajev), pripravljalnimi in zaključnimi deli,  </t>
  </si>
  <si>
    <t>Dobava in izdelava nizkostenske keramične obrobe v=10 cm na lepilo.</t>
  </si>
  <si>
    <t>Slikanje sten ter stropa z Akrylcolor barvo 2x</t>
  </si>
  <si>
    <t>Dobava ter montaža radiatorskih termostatskih glav</t>
  </si>
  <si>
    <t xml:space="preserve">Brušenje ter oljni in lak oplesk kovinskih vratnih podbojev </t>
  </si>
  <si>
    <t>Brušenje, oljni in lak oplesk radiatorskih cevi z vročeodpornim lakom.</t>
  </si>
  <si>
    <t>a) wc školjka komplet z desko</t>
  </si>
  <si>
    <t>b) wc kotliček</t>
  </si>
  <si>
    <t>Izravnava cementnega estriha z cementno malto, po odstranitvi keramičnih oblog  pred ponovnim polaganje .</t>
  </si>
  <si>
    <t>ELEKTRO INSTALACIJE</t>
  </si>
  <si>
    <t>III.</t>
  </si>
  <si>
    <t>STROJNE INSTALACIJE</t>
  </si>
  <si>
    <t>Odstranitev talne keramike ter ostankov lepila  z iznosom na depo ob objekt.</t>
  </si>
  <si>
    <t>Odstranitev stenske keramične obloge z iznosom na depo ob objekt.</t>
  </si>
  <si>
    <t>Izravana sten po odstranitvi keramičnih oblog ter nove stene z cementno malto  pred ponovnim polaganje .</t>
  </si>
  <si>
    <t>3.1.</t>
  </si>
  <si>
    <t>domofon</t>
  </si>
  <si>
    <t>domofon zidne izvedbe</t>
  </si>
  <si>
    <t>c) umivalnik</t>
  </si>
  <si>
    <t>d) stensko mešalno baterijo</t>
  </si>
  <si>
    <t>Dobava in montaža nove straniščne školjke iz sanitarne keramike s spodnjim odtokom vključno z sedežno desko, nizkomontažnim kotličkom  z vgrajeno potezno armaturo, vezno cevjo, kotnim regulirnim ventilom nazivnega premera DN15/10 z vsem pritrdilnim in tesnilnim materialom.</t>
  </si>
  <si>
    <t>Dobava in montaža novega umivalnika skupaj z stenskim pritrdilnim odtočnim ventilom, s čepom za poteg in kromiranim odtočnim sifonom, kompletno z montažo in tesnilnim materialom.</t>
  </si>
  <si>
    <t>500 x 380</t>
  </si>
  <si>
    <t>Dobava in montaža nove stoječe mešalne baterije za umivalnik, enoročna, skupaj z dvema kotnima ventiloma DN 15 ,tesnilnim in montažnim materialom.</t>
  </si>
  <si>
    <t xml:space="preserve">Dobava in montaža nove zidne iztočne pipe za priključek pralnega stroja, s tesnilnim materialom. </t>
  </si>
  <si>
    <t>Dobava in montaža novega odtočnega sifona v pločevinasti dozi za priključitev pralnega stroja.</t>
  </si>
  <si>
    <t>Dobava in montaža radiatorskih termostatskih ventilov,(zaporni-polnilni), vključno s predelavo obstoječih priključkov.</t>
  </si>
  <si>
    <t>Zazidava utorov z opečnimi šibrami za instalacijami, velikosti 10/8 cm</t>
  </si>
  <si>
    <t>Dolbljenje utorov vel.10/8 cm za izvedbo instalacij</t>
  </si>
  <si>
    <t>KARDELJEV TRG 2</t>
  </si>
  <si>
    <t>X. nadstropje</t>
  </si>
  <si>
    <t>Odstranitev pvc talne obloge z brušenjem podlage ter iznosom na depo ob objekt. .</t>
  </si>
  <si>
    <t>Odstranitev lesenih oken velikosti do 2 m2, komplet z iznosom na depo ob objekt</t>
  </si>
  <si>
    <t>Odstranitev lesenih oken velikosti 2-4 m2, komplet z iznosom na depo ob objekt</t>
  </si>
  <si>
    <t>Odstranitev lesene sestavljene stene komplet z vgrajenimi elementi vel.240/250 cm komplet z iznosom na depo ob objekt</t>
  </si>
  <si>
    <t>Odstranitev lesene sestavljene stene komplet z vgrajenimi elementi vel.220/250 cm komplet z iznosom na depo ob objekt</t>
  </si>
  <si>
    <t>Dobava, podzidava ter obzidava kopalne  kadi vel.160/70 cm s siporex opeko, komplet z vgrajenimi čistilnimi vratci</t>
  </si>
  <si>
    <t>Dobava ter montaža vratnega hrastovega praga</t>
  </si>
  <si>
    <t>Brušenje, kitanje ter 3x lakiranje lamelnega parketa komplet z zamenjavo trikotnih lesenih letvic.</t>
  </si>
  <si>
    <t>m2</t>
  </si>
  <si>
    <t>2x slikanje obstoječih notranjih sten,  s pol disperzijsko barvo v belem barvnem tonu, s predhodnim delnim kitanjem in brušenjem.</t>
  </si>
  <si>
    <t>2x slikanje obstoječih stropov s pol disperzijsko barvo.</t>
  </si>
  <si>
    <t xml:space="preserve">Brušenje ter 2x sadolin oplesk lesenih vratnih podbojev (z nadsvetlobo) </t>
  </si>
  <si>
    <t>kopalniško stikalo</t>
  </si>
  <si>
    <t>Dobava in montaža nove kopalne kadi velikosti 160x70cm, komplet z prelivno in odlivno garnituro.</t>
  </si>
  <si>
    <t>Dobava in montaža nove stenske enoročne mešalne baterija za kopalno kad, d = 15 mm, s premičnim izpustom, s pomično prho in gibko cevjo in nosilcem za prho.</t>
  </si>
  <si>
    <t>Dobava in kompletna montaža kromirane ploščice za talni sifon D 120, skupaj z tulcem..</t>
  </si>
  <si>
    <t>Dobava ter montaža kromiranih vratic velikosti 30/20 ter 20/15 cm, komplet z pritrdilnim materialom</t>
  </si>
  <si>
    <t>Demontaža  ter ponovna montaža obstoječih grelnih teles (radiatorjev),  deponiranjem za ponovno uporabo ob objekt.</t>
  </si>
  <si>
    <t>21 K 600/1300</t>
  </si>
  <si>
    <t>21 K 600/600</t>
  </si>
  <si>
    <t>21 K 600/250</t>
  </si>
  <si>
    <t>velikosti 75/200 cm</t>
  </si>
  <si>
    <t>velikosti 85/200 cm - zasteklena</t>
  </si>
  <si>
    <t>velikosti 75/200 cm - zasteklena</t>
  </si>
  <si>
    <t>Brušenje, AKZ ter oljni in lak oplesk kovinske podkonstrukcije cvetličnega korita  raz.viš. 45cm, dolžine l=4,35m.</t>
  </si>
  <si>
    <t>Izdelava in montaža sestavljene pregradne pvc barvne stene  (rjava barve) velikosti cca 220/250 cm  Uw =1,1 W/m2K z vgrajenim enokrilnim oknom 60/180 cm,fiksno zasteklitvijo 160/180, polnili ter alu notranjimi žaluzijami bele barve ter komplet z vsemi zaključnimi letvicami ter pripadajočimi deli v sestavi .</t>
  </si>
  <si>
    <t>Izdelava in montaža sestavljene pregradne pvc barvne stene  (rjava barve) velikosti cca 240/250 cm  Uw =1,1 W/m2K z vgrajenim enokrilnim oknom 80/180 cm,balkonska vrta 75/210 ter fiksno zasteklitvijo 85/180, polnili ter alu notranjimi žaluzijami bele barve ter komplet z vsemi zaključnimi letvicami ter pripadajočimi deli v sestavi .</t>
  </si>
  <si>
    <t>Izdelava in montaža PVC enokrilnega okna (rjave barve) velikosti 140/140 cm  Uw =1,1 W/m2K z alu notranjimi žaluzijami bele barve, notranjo in zunanjo okensko polico širine 15 cm ter komplet z vsemi zaključnimi letvicami ter pripadajočimi deli v sestavi.</t>
  </si>
  <si>
    <t>Izdelava in montaža PVC simetričnega dvokrilnega okna (rjave barve) velikosti 200/180 cm  Uw =1,1 W/m2K z alu notranjimi žaluzijami bele barve, notranjo in zunanjo okensko polico širine 15 cm ter komplet z vsemi zaključnimi letvicami ter pripadajočimi deli v sestavi.</t>
  </si>
  <si>
    <t>Dobava ter zamenjava podometnega ventila 1/2ˮ</t>
  </si>
  <si>
    <t>Dobava ter zamenjava kotnega ventila 1/2ˮ</t>
  </si>
  <si>
    <r>
      <t>Odstranitev obstoječih vratnih kril iz podboja  velikosti do 2 m</t>
    </r>
    <r>
      <rPr>
        <vertAlign val="superscript"/>
        <sz val="9"/>
        <rFont val="Arial"/>
        <family val="2"/>
      </rPr>
      <t>2</t>
    </r>
    <r>
      <rPr>
        <sz val="9"/>
        <color theme="1"/>
        <rFont val="Arial"/>
        <family val="2"/>
      </rPr>
      <t>, komplet z iznosom na depo ob objekt</t>
    </r>
    <r>
      <rPr>
        <vertAlign val="superscript"/>
        <sz val="9"/>
        <rFont val="Arial"/>
        <family val="2"/>
      </rPr>
      <t xml:space="preserve"> </t>
    </r>
    <r>
      <rPr>
        <sz val="9"/>
        <color theme="1"/>
        <rFont val="Arial"/>
        <family val="2"/>
      </rPr>
      <t>.</t>
    </r>
  </si>
  <si>
    <r>
      <t>m</t>
    </r>
    <r>
      <rPr>
        <vertAlign val="superscript"/>
        <sz val="9"/>
        <rFont val="Arial"/>
        <family val="2"/>
      </rPr>
      <t>1</t>
    </r>
  </si>
  <si>
    <r>
      <t>m</t>
    </r>
    <r>
      <rPr>
        <vertAlign val="superscript"/>
        <sz val="9"/>
        <rFont val="Arial"/>
        <family val="2"/>
      </rPr>
      <t>2</t>
    </r>
  </si>
  <si>
    <r>
      <t>m</t>
    </r>
    <r>
      <rPr>
        <vertAlign val="superscript"/>
        <sz val="9"/>
        <rFont val="Arial"/>
        <family val="2"/>
      </rPr>
      <t>3</t>
    </r>
  </si>
  <si>
    <r>
      <t>Dobava in polaganje kvalitetne nedrseče talne keramike na lepilo, (nabavna cena keramike 18 do 20,00 €/m</t>
    </r>
    <r>
      <rPr>
        <vertAlign val="superscript"/>
        <sz val="9"/>
        <rFont val="Arial"/>
        <family val="2"/>
      </rPr>
      <t xml:space="preserve">2 </t>
    </r>
    <r>
      <rPr>
        <sz val="9"/>
        <rFont val="Arial"/>
        <family val="2"/>
      </rPr>
      <t>brez ddv).</t>
    </r>
  </si>
  <si>
    <r>
      <t>Dobava in oblaganje sten v kopalnici in pasu med elementi v kuhinji s kvalitetno stensko keramiko, ( nabavna cena keramike 15 do 18,00 €/m</t>
    </r>
    <r>
      <rPr>
        <vertAlign val="superscript"/>
        <sz val="9"/>
        <rFont val="Arial"/>
        <family val="2"/>
      </rPr>
      <t>2</t>
    </r>
    <r>
      <rPr>
        <sz val="9"/>
        <rFont val="Arial"/>
        <family val="2"/>
      </rPr>
      <t xml:space="preserve"> brez ddv).</t>
    </r>
  </si>
  <si>
    <r>
      <t>Dobava in polaganje kvalitetne nedrseče talne zmrzlinsko-odporne keramike na lepilo,  nabavna cena keramike od 18,00 do 20,00 €/m</t>
    </r>
    <r>
      <rPr>
        <vertAlign val="superscript"/>
        <sz val="9"/>
        <rFont val="Arial"/>
        <family val="2"/>
      </rPr>
      <t>2</t>
    </r>
    <r>
      <rPr>
        <sz val="9"/>
        <rFont val="Arial"/>
        <family val="2"/>
      </rPr>
      <t>.</t>
    </r>
  </si>
  <si>
    <t>Odstranitev obstoječe vzidane kopalne kadi  160/70 skupaj z vsemi pripravljalnimi in zaključnimi deli ter transportom na gradbiščno deponijo.</t>
  </si>
  <si>
    <t>Dobava ter polaganje vinil plavajoče talne obloge-klik, kot napr. Floor Ekspert, razred obrabe 30/AC ali enakovredno, komplet z vsemi pripadajočimi deli ter zaključnimi letvicami.</t>
  </si>
  <si>
    <t xml:space="preserve">Dobava ter vgradnja Alu dilatacijskih letvic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</si>
</sst>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0.00\ &quot;€&quot;"/>
    <numFmt numFmtId="165" formatCode="#,##0.00\ [$€-1]"/>
  </numFmts>
  <fonts count="27" x14ac:knownFonts="1">
    <font>
      <sz val="11"/>
      <color theme="1"/>
      <name val="Calibri"/>
      <family val="2"/>
      <charset val="238"/>
      <scheme val="minor"/>
    </font>
    <font>
      <sz val="10"/>
      <name val="Arial"/>
      <family val="2"/>
      <charset val="238"/>
    </font>
    <font>
      <sz val="11"/>
      <name val="Arial"/>
      <family val="2"/>
      <charset val="238"/>
    </font>
    <font>
      <b/>
      <sz val="14"/>
      <name val="Arial"/>
      <family val="2"/>
      <charset val="238"/>
    </font>
    <font>
      <b/>
      <sz val="12"/>
      <name val="Arial"/>
      <family val="2"/>
      <charset val="238"/>
    </font>
    <font>
      <b/>
      <sz val="11"/>
      <name val="Arial"/>
      <family val="2"/>
      <charset val="238"/>
    </font>
    <font>
      <sz val="11"/>
      <name val="Arial Narrow"/>
      <family val="2"/>
      <charset val="238"/>
    </font>
    <font>
      <sz val="9"/>
      <name val="Arial"/>
      <family val="2"/>
      <charset val="238"/>
    </font>
    <font>
      <sz val="9"/>
      <color theme="1"/>
      <name val="Arial"/>
      <family val="2"/>
      <charset val="238"/>
    </font>
    <font>
      <b/>
      <sz val="9"/>
      <name val="Arial"/>
      <family val="2"/>
      <charset val="238"/>
    </font>
    <font>
      <u/>
      <sz val="9"/>
      <name val="Arial"/>
      <family val="2"/>
      <charset val="238"/>
    </font>
    <font>
      <b/>
      <u/>
      <sz val="9"/>
      <name val="Arial"/>
      <family val="2"/>
      <charset val="238"/>
    </font>
    <font>
      <sz val="11"/>
      <color theme="1"/>
      <name val="Arial"/>
      <family val="2"/>
      <charset val="238"/>
    </font>
    <font>
      <b/>
      <sz val="12"/>
      <color theme="1"/>
      <name val="Arial"/>
      <family val="2"/>
      <charset val="238"/>
    </font>
    <font>
      <b/>
      <sz val="11"/>
      <color theme="1"/>
      <name val="Arial"/>
      <family val="2"/>
      <charset val="238"/>
    </font>
    <font>
      <b/>
      <i/>
      <sz val="11"/>
      <name val="Calibri"/>
      <family val="2"/>
      <charset val="238"/>
      <scheme val="minor"/>
    </font>
    <font>
      <b/>
      <i/>
      <sz val="10"/>
      <name val="Arial Narrow"/>
      <family val="2"/>
    </font>
    <font>
      <b/>
      <i/>
      <sz val="11"/>
      <color theme="1"/>
      <name val="Calibri"/>
      <family val="2"/>
      <charset val="238"/>
      <scheme val="minor"/>
    </font>
    <font>
      <sz val="9"/>
      <name val="Arial"/>
      <family val="2"/>
    </font>
    <font>
      <sz val="11"/>
      <color theme="1"/>
      <name val="Calibri"/>
      <family val="2"/>
      <charset val="238"/>
      <scheme val="minor"/>
    </font>
    <font>
      <sz val="8"/>
      <name val="Calibri"/>
      <family val="2"/>
      <charset val="238"/>
      <scheme val="minor"/>
    </font>
    <font>
      <b/>
      <sz val="9"/>
      <name val="Arial"/>
      <family val="2"/>
    </font>
    <font>
      <sz val="9"/>
      <color theme="1"/>
      <name val="Arial"/>
      <family val="2"/>
    </font>
    <font>
      <u/>
      <sz val="9"/>
      <name val="Arial"/>
      <family val="2"/>
    </font>
    <font>
      <b/>
      <u/>
      <sz val="9"/>
      <name val="Arial"/>
      <family val="2"/>
    </font>
    <font>
      <vertAlign val="superscript"/>
      <sz val="9"/>
      <name val="Arial"/>
      <family val="2"/>
    </font>
    <font>
      <sz val="9"/>
      <color indexed="8"/>
      <name val="Arial"/>
      <family val="2"/>
    </font>
  </fonts>
  <fills count="2">
    <fill>
      <patternFill patternType="none"/>
    </fill>
    <fill>
      <patternFill patternType="gray125"/>
    </fill>
  </fills>
  <borders count="8">
    <border>
      <left/>
      <right/>
      <top/>
      <bottom/>
      <diagonal/>
    </border>
    <border>
      <left/>
      <right/>
      <top style="thin">
        <color indexed="64"/>
      </top>
      <bottom style="double">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43" fontId="19" fillId="0" borderId="0" applyFont="0" applyFill="0" applyBorder="0" applyAlignment="0" applyProtection="0"/>
  </cellStyleXfs>
  <cellXfs count="207">
    <xf numFmtId="0" fontId="0" fillId="0" borderId="0" xfId="0"/>
    <xf numFmtId="0" fontId="0" fillId="0" borderId="0" xfId="0" applyAlignment="1">
      <alignment wrapText="1"/>
    </xf>
    <xf numFmtId="0" fontId="3" fillId="0" borderId="0" xfId="0" applyFont="1" applyAlignment="1">
      <alignment vertical="top"/>
    </xf>
    <xf numFmtId="0" fontId="1" fillId="0" borderId="0" xfId="0" applyFont="1" applyAlignment="1">
      <alignment wrapText="1"/>
    </xf>
    <xf numFmtId="0" fontId="7" fillId="0" borderId="0" xfId="0" applyFont="1" applyAlignment="1">
      <alignment wrapText="1"/>
    </xf>
    <xf numFmtId="0" fontId="7" fillId="0" borderId="0" xfId="0" applyFont="1" applyAlignment="1">
      <alignment horizontal="left" vertical="top" wrapText="1"/>
    </xf>
    <xf numFmtId="0" fontId="7" fillId="0" borderId="0" xfId="0" applyFont="1" applyAlignment="1">
      <alignment vertical="top" wrapText="1"/>
    </xf>
    <xf numFmtId="0" fontId="8" fillId="0" borderId="0" xfId="0" applyFont="1" applyAlignment="1">
      <alignment wrapText="1"/>
    </xf>
    <xf numFmtId="0" fontId="7" fillId="0" borderId="0" xfId="0" applyFont="1" applyFill="1" applyAlignment="1">
      <alignment wrapText="1"/>
    </xf>
    <xf numFmtId="1" fontId="7" fillId="0" borderId="0" xfId="0" applyNumberFormat="1" applyFont="1" applyFill="1" applyAlignment="1">
      <alignment horizontal="left" wrapText="1"/>
    </xf>
    <xf numFmtId="0" fontId="9" fillId="0" borderId="0" xfId="0" applyFont="1" applyAlignment="1">
      <alignment vertical="top"/>
    </xf>
    <xf numFmtId="0" fontId="9" fillId="0" borderId="0" xfId="0" applyFont="1" applyBorder="1" applyAlignment="1">
      <alignment vertical="top"/>
    </xf>
    <xf numFmtId="1" fontId="9" fillId="0" borderId="0" xfId="0" applyNumberFormat="1" applyFont="1" applyFill="1" applyAlignment="1">
      <alignment horizontal="center" wrapText="1"/>
    </xf>
    <xf numFmtId="164" fontId="7" fillId="0" borderId="0" xfId="0" applyNumberFormat="1" applyFont="1" applyAlignment="1">
      <alignment wrapText="1"/>
    </xf>
    <xf numFmtId="1" fontId="7" fillId="0" borderId="0" xfId="0" applyNumberFormat="1" applyFont="1" applyFill="1" applyAlignment="1">
      <alignment horizontal="center" wrapText="1"/>
    </xf>
    <xf numFmtId="0" fontId="9" fillId="0" borderId="1" xfId="0" applyFont="1" applyFill="1" applyBorder="1" applyAlignment="1">
      <alignment vertical="center" wrapText="1"/>
    </xf>
    <xf numFmtId="165" fontId="9" fillId="0" borderId="1" xfId="0" applyNumberFormat="1" applyFont="1" applyFill="1" applyBorder="1" applyAlignment="1"/>
    <xf numFmtId="0" fontId="10" fillId="0" borderId="0" xfId="0" applyFont="1" applyFill="1" applyAlignment="1">
      <alignment wrapText="1"/>
    </xf>
    <xf numFmtId="165" fontId="9" fillId="0" borderId="0" xfId="0" applyNumberFormat="1" applyFont="1" applyFill="1" applyBorder="1" applyAlignment="1"/>
    <xf numFmtId="0" fontId="7" fillId="0" borderId="0" xfId="0" applyFont="1" applyFill="1" applyBorder="1" applyAlignment="1">
      <alignment wrapText="1"/>
    </xf>
    <xf numFmtId="164" fontId="7" fillId="0" borderId="0" xfId="0" applyNumberFormat="1" applyFont="1" applyFill="1" applyAlignment="1">
      <alignment wrapText="1"/>
    </xf>
    <xf numFmtId="0" fontId="7" fillId="0" borderId="0" xfId="0" applyFont="1" applyFill="1" applyBorder="1" applyAlignment="1">
      <alignment vertical="center" wrapText="1"/>
    </xf>
    <xf numFmtId="0" fontId="11" fillId="0" borderId="0" xfId="0" applyFont="1" applyFill="1" applyBorder="1" applyAlignment="1">
      <alignment vertical="top"/>
    </xf>
    <xf numFmtId="0" fontId="7" fillId="0" borderId="0" xfId="0" applyFont="1" applyFill="1" applyAlignment="1">
      <alignment horizontal="right"/>
    </xf>
    <xf numFmtId="0" fontId="7" fillId="0" borderId="0" xfId="0" applyFont="1" applyFill="1" applyAlignment="1">
      <alignment horizontal="center" wrapText="1"/>
    </xf>
    <xf numFmtId="4" fontId="7" fillId="0" borderId="0" xfId="0" applyNumberFormat="1" applyFont="1" applyFill="1" applyAlignment="1">
      <alignment horizontal="right" wrapText="1"/>
    </xf>
    <xf numFmtId="0" fontId="7" fillId="0" borderId="0" xfId="0" applyFont="1" applyFill="1" applyAlignment="1">
      <alignment horizontal="right" wrapText="1"/>
    </xf>
    <xf numFmtId="0" fontId="10" fillId="0" borderId="0" xfId="0" applyFont="1" applyFill="1" applyBorder="1" applyAlignment="1">
      <alignment wrapText="1"/>
    </xf>
    <xf numFmtId="2" fontId="7" fillId="0" borderId="0" xfId="0" applyNumberFormat="1" applyFont="1" applyFill="1" applyAlignment="1">
      <alignment horizontal="left" vertical="top"/>
    </xf>
    <xf numFmtId="0" fontId="7" fillId="0" borderId="0" xfId="0" applyFont="1" applyFill="1" applyBorder="1" applyAlignment="1">
      <alignment horizontal="center" wrapText="1"/>
    </xf>
    <xf numFmtId="165" fontId="7" fillId="0" borderId="0" xfId="0" applyNumberFormat="1" applyFont="1" applyAlignment="1"/>
    <xf numFmtId="0" fontId="8" fillId="0" borderId="0" xfId="0" applyFont="1" applyAlignment="1">
      <alignment horizontal="center" wrapText="1"/>
    </xf>
    <xf numFmtId="0" fontId="7" fillId="0" borderId="0" xfId="0" applyNumberFormat="1" applyFont="1" applyAlignment="1">
      <alignment horizontal="left" vertical="top" wrapText="1"/>
    </xf>
    <xf numFmtId="165" fontId="7" fillId="0" borderId="0" xfId="0" applyNumberFormat="1" applyFont="1" applyFill="1" applyAlignment="1"/>
    <xf numFmtId="0" fontId="7" fillId="0" borderId="0" xfId="0" applyFont="1" applyFill="1" applyBorder="1" applyAlignment="1">
      <alignment horizontal="center" vertical="center" wrapText="1"/>
    </xf>
    <xf numFmtId="165" fontId="7" fillId="0" borderId="0" xfId="0" applyNumberFormat="1" applyFont="1" applyFill="1" applyBorder="1" applyAlignment="1"/>
    <xf numFmtId="0" fontId="10" fillId="0" borderId="0" xfId="0" applyFont="1" applyFill="1" applyBorder="1" applyAlignment="1">
      <alignment vertical="center" wrapText="1"/>
    </xf>
    <xf numFmtId="0" fontId="9" fillId="0" borderId="0" xfId="0" applyFont="1" applyBorder="1" applyAlignment="1">
      <alignment horizontal="left" vertical="top"/>
    </xf>
    <xf numFmtId="14" fontId="7" fillId="0" borderId="0" xfId="0" quotePrefix="1" applyNumberFormat="1" applyFont="1" applyFill="1" applyAlignment="1">
      <alignment vertical="top"/>
    </xf>
    <xf numFmtId="14" fontId="7" fillId="0" borderId="0" xfId="0" quotePrefix="1" applyNumberFormat="1" applyFont="1" applyFill="1" applyAlignment="1">
      <alignment vertical="center"/>
    </xf>
    <xf numFmtId="14" fontId="7" fillId="0" borderId="3" xfId="0" quotePrefix="1" applyNumberFormat="1" applyFont="1" applyFill="1" applyBorder="1" applyAlignment="1">
      <alignment vertical="top"/>
    </xf>
    <xf numFmtId="165" fontId="7" fillId="0" borderId="3" xfId="0" applyNumberFormat="1" applyFont="1" applyBorder="1" applyAlignment="1"/>
    <xf numFmtId="0" fontId="7" fillId="0" borderId="0" xfId="0" applyNumberFormat="1" applyFont="1" applyFill="1" applyBorder="1" applyAlignment="1">
      <alignment horizontal="left" wrapText="1"/>
    </xf>
    <xf numFmtId="164" fontId="7" fillId="0" borderId="6" xfId="0" applyNumberFormat="1" applyFont="1" applyFill="1" applyBorder="1" applyAlignment="1">
      <alignment wrapText="1"/>
    </xf>
    <xf numFmtId="165" fontId="9" fillId="0" borderId="7" xfId="0" applyNumberFormat="1" applyFont="1" applyBorder="1" applyAlignment="1"/>
    <xf numFmtId="0" fontId="7" fillId="0" borderId="0" xfId="0" applyNumberFormat="1" applyFont="1" applyAlignment="1">
      <alignment vertical="top" wrapText="1"/>
    </xf>
    <xf numFmtId="0" fontId="7" fillId="0" borderId="0" xfId="0" applyNumberFormat="1" applyFont="1" applyFill="1" applyBorder="1" applyAlignment="1">
      <alignment vertical="top"/>
    </xf>
    <xf numFmtId="0" fontId="7" fillId="0" borderId="0" xfId="0" applyNumberFormat="1" applyFont="1" applyBorder="1" applyAlignment="1">
      <alignment horizontal="left" vertical="top" wrapText="1"/>
    </xf>
    <xf numFmtId="0" fontId="7" fillId="0" borderId="0" xfId="0" applyFont="1" applyBorder="1" applyAlignment="1">
      <alignment horizontal="left" vertical="top" wrapText="1"/>
    </xf>
    <xf numFmtId="164" fontId="9" fillId="0" borderId="0" xfId="0" applyNumberFormat="1" applyFont="1" applyAlignment="1">
      <alignment wrapText="1"/>
    </xf>
    <xf numFmtId="0" fontId="7" fillId="0" borderId="6" xfId="0" applyFont="1" applyFill="1" applyBorder="1" applyAlignment="1">
      <alignment horizontal="center" wrapText="1"/>
    </xf>
    <xf numFmtId="2" fontId="7" fillId="0" borderId="0" xfId="0" applyNumberFormat="1" applyFont="1" applyFill="1" applyBorder="1" applyAlignment="1">
      <alignment horizontal="left" vertical="top"/>
    </xf>
    <xf numFmtId="0" fontId="7" fillId="0" borderId="0" xfId="0" applyFont="1" applyBorder="1" applyAlignment="1">
      <alignment wrapText="1"/>
    </xf>
    <xf numFmtId="0" fontId="7" fillId="0" borderId="0" xfId="0" applyNumberFormat="1" applyFont="1" applyBorder="1" applyAlignment="1">
      <alignment vertical="top" wrapText="1"/>
    </xf>
    <xf numFmtId="2" fontId="7" fillId="0" borderId="0" xfId="0" applyNumberFormat="1" applyFont="1" applyFill="1" applyAlignment="1">
      <alignment horizontal="center" wrapText="1"/>
    </xf>
    <xf numFmtId="0" fontId="9" fillId="0" borderId="5" xfId="0" applyNumberFormat="1" applyFont="1" applyBorder="1" applyAlignment="1"/>
    <xf numFmtId="0" fontId="8" fillId="0" borderId="0" xfId="0" applyFont="1" applyBorder="1" applyAlignment="1">
      <alignment wrapText="1"/>
    </xf>
    <xf numFmtId="0" fontId="8" fillId="0" borderId="0" xfId="0" applyFont="1" applyFill="1" applyAlignment="1">
      <alignment wrapText="1"/>
    </xf>
    <xf numFmtId="0" fontId="0" fillId="0" borderId="0" xfId="0" applyAlignment="1">
      <alignment vertical="center" wrapText="1"/>
    </xf>
    <xf numFmtId="0" fontId="7" fillId="0" borderId="0" xfId="0" applyNumberFormat="1" applyFont="1" applyFill="1" applyAlignment="1">
      <alignment horizontal="center" vertical="top"/>
    </xf>
    <xf numFmtId="0" fontId="9" fillId="0" borderId="0" xfId="0" applyNumberFormat="1" applyFont="1" applyFill="1" applyBorder="1" applyAlignment="1">
      <alignment vertical="top"/>
    </xf>
    <xf numFmtId="0" fontId="7" fillId="0" borderId="0" xfId="0" applyNumberFormat="1" applyFont="1" applyFill="1" applyAlignment="1" applyProtection="1">
      <alignment vertical="top" wrapText="1"/>
      <protection locked="0"/>
    </xf>
    <xf numFmtId="0" fontId="9" fillId="0" borderId="4" xfId="0" applyNumberFormat="1" applyFont="1" applyFill="1" applyBorder="1" applyAlignment="1">
      <alignment horizontal="center" textRotation="90" wrapText="1"/>
    </xf>
    <xf numFmtId="0" fontId="9" fillId="0" borderId="4" xfId="0" applyNumberFormat="1" applyFont="1" applyFill="1" applyBorder="1" applyAlignment="1">
      <alignment wrapText="1"/>
    </xf>
    <xf numFmtId="0" fontId="9" fillId="0" borderId="4" xfId="0" applyNumberFormat="1" applyFont="1" applyFill="1" applyBorder="1" applyAlignment="1">
      <alignment horizontal="left" wrapText="1"/>
    </xf>
    <xf numFmtId="0" fontId="9" fillId="0" borderId="4" xfId="0" applyNumberFormat="1" applyFont="1" applyFill="1" applyBorder="1" applyAlignment="1">
      <alignment horizontal="center" wrapText="1"/>
    </xf>
    <xf numFmtId="0" fontId="8" fillId="0" borderId="4" xfId="0" applyFont="1" applyBorder="1" applyAlignment="1">
      <alignment wrapText="1"/>
    </xf>
    <xf numFmtId="0" fontId="9" fillId="0" borderId="0" xfId="0" applyNumberFormat="1" applyFont="1" applyFill="1" applyBorder="1" applyAlignment="1">
      <alignment horizontal="center" textRotation="90" wrapText="1"/>
    </xf>
    <xf numFmtId="0" fontId="9" fillId="0" borderId="3" xfId="0" applyNumberFormat="1" applyFont="1" applyFill="1" applyBorder="1" applyAlignment="1">
      <alignment wrapText="1"/>
    </xf>
    <xf numFmtId="0" fontId="9" fillId="0" borderId="0" xfId="0" applyNumberFormat="1" applyFont="1" applyFill="1" applyBorder="1" applyAlignment="1">
      <alignment horizontal="left" wrapText="1"/>
    </xf>
    <xf numFmtId="0" fontId="9" fillId="0" borderId="0" xfId="0" applyNumberFormat="1" applyFont="1" applyFill="1" applyBorder="1" applyAlignment="1">
      <alignment horizontal="center" wrapText="1"/>
    </xf>
    <xf numFmtId="0" fontId="9" fillId="0" borderId="0" xfId="0" applyNumberFormat="1" applyFont="1" applyFill="1" applyAlignment="1">
      <alignment vertical="top"/>
    </xf>
    <xf numFmtId="0" fontId="9" fillId="0" borderId="0" xfId="0" applyNumberFormat="1" applyFont="1" applyFill="1" applyBorder="1" applyAlignment="1"/>
    <xf numFmtId="0" fontId="9" fillId="0" borderId="0" xfId="0" applyNumberFormat="1" applyFont="1" applyFill="1" applyBorder="1" applyAlignment="1">
      <alignment wrapText="1"/>
    </xf>
    <xf numFmtId="2" fontId="7" fillId="0" borderId="0" xfId="0" applyNumberFormat="1" applyFont="1" applyFill="1" applyAlignment="1">
      <alignment horizontal="right" wrapText="1"/>
    </xf>
    <xf numFmtId="0" fontId="7" fillId="0" borderId="0" xfId="0" applyNumberFormat="1" applyFont="1" applyFill="1" applyAlignment="1">
      <alignment horizontal="left" vertical="top" wrapText="1"/>
    </xf>
    <xf numFmtId="0" fontId="7" fillId="0" borderId="0" xfId="0" applyNumberFormat="1" applyFont="1" applyFill="1" applyAlignment="1">
      <alignment horizontal="left" vertical="center" wrapText="1"/>
    </xf>
    <xf numFmtId="0" fontId="7" fillId="0" borderId="0" xfId="0" applyNumberFormat="1" applyFont="1" applyFill="1" applyAlignment="1">
      <alignment horizontal="left" wrapText="1"/>
    </xf>
    <xf numFmtId="16" fontId="9" fillId="0" borderId="0" xfId="0" applyNumberFormat="1" applyFont="1" applyFill="1" applyAlignment="1">
      <alignment vertical="top"/>
    </xf>
    <xf numFmtId="2" fontId="7" fillId="0" borderId="0" xfId="0" applyNumberFormat="1" applyFont="1" applyFill="1" applyAlignment="1">
      <alignment horizontal="right" vertical="center" wrapText="1"/>
    </xf>
    <xf numFmtId="2" fontId="7" fillId="0" borderId="0" xfId="0" applyNumberFormat="1" applyFont="1" applyFill="1" applyAlignment="1">
      <alignment horizontal="center" vertical="top"/>
    </xf>
    <xf numFmtId="0" fontId="7" fillId="0" borderId="3" xfId="0" applyNumberFormat="1" applyFont="1" applyFill="1" applyBorder="1" applyAlignment="1">
      <alignment horizontal="left" vertical="top" wrapText="1"/>
    </xf>
    <xf numFmtId="0" fontId="7" fillId="0" borderId="3" xfId="0" applyNumberFormat="1" applyFont="1" applyFill="1" applyBorder="1" applyAlignment="1">
      <alignment horizontal="left" vertical="center" wrapText="1"/>
    </xf>
    <xf numFmtId="0" fontId="7" fillId="0" borderId="3" xfId="0" applyNumberFormat="1" applyFont="1" applyFill="1" applyBorder="1" applyAlignment="1">
      <alignment horizontal="left" wrapText="1"/>
    </xf>
    <xf numFmtId="2" fontId="7" fillId="0" borderId="3" xfId="0" applyNumberFormat="1" applyFont="1" applyFill="1" applyBorder="1" applyAlignment="1">
      <alignment horizontal="right" wrapText="1"/>
    </xf>
    <xf numFmtId="0" fontId="12" fillId="0" borderId="0" xfId="0" applyFont="1"/>
    <xf numFmtId="0" fontId="13" fillId="0" borderId="0" xfId="0" applyFont="1" applyAlignment="1">
      <alignment horizontal="left"/>
    </xf>
    <xf numFmtId="0" fontId="12" fillId="0" borderId="0" xfId="0" applyFont="1" applyAlignment="1">
      <alignment wrapText="1"/>
    </xf>
    <xf numFmtId="0" fontId="12" fillId="0" borderId="0" xfId="0" applyFont="1" applyAlignment="1">
      <alignment horizontal="left"/>
    </xf>
    <xf numFmtId="0" fontId="14" fillId="0" borderId="0" xfId="0" applyFont="1" applyAlignment="1">
      <alignment horizontal="left"/>
    </xf>
    <xf numFmtId="0" fontId="17" fillId="0" borderId="0" xfId="0" applyFont="1" applyAlignment="1">
      <alignment horizontal="left" vertical="top"/>
    </xf>
    <xf numFmtId="0" fontId="17" fillId="0" borderId="0" xfId="0" applyFont="1" applyAlignment="1">
      <alignment vertical="top" wrapText="1"/>
    </xf>
    <xf numFmtId="0" fontId="17" fillId="0" borderId="0" xfId="0" applyFont="1"/>
    <xf numFmtId="0" fontId="17" fillId="0" borderId="0" xfId="0" applyFont="1" applyAlignment="1">
      <alignment wrapText="1"/>
    </xf>
    <xf numFmtId="2" fontId="18" fillId="0" borderId="0" xfId="0" applyNumberFormat="1" applyFont="1" applyAlignment="1">
      <alignment vertical="top" wrapText="1"/>
    </xf>
    <xf numFmtId="4" fontId="7" fillId="0" borderId="0" xfId="0" applyNumberFormat="1" applyFont="1" applyFill="1" applyBorder="1" applyAlignment="1">
      <alignment horizontal="center" wrapText="1"/>
    </xf>
    <xf numFmtId="0" fontId="8" fillId="0" borderId="0" xfId="0" applyFont="1" applyFill="1" applyAlignment="1">
      <alignment horizontal="center" wrapText="1"/>
    </xf>
    <xf numFmtId="4" fontId="7" fillId="0" borderId="6" xfId="0" applyNumberFormat="1" applyFont="1" applyFill="1" applyBorder="1" applyAlignment="1">
      <alignment horizontal="center" wrapText="1"/>
    </xf>
    <xf numFmtId="0" fontId="7" fillId="0" borderId="0" xfId="0" applyNumberFormat="1" applyFont="1" applyBorder="1" applyAlignment="1">
      <alignment horizontal="left" vertical="top"/>
    </xf>
    <xf numFmtId="2" fontId="7" fillId="0" borderId="0" xfId="0" applyNumberFormat="1" applyFont="1" applyAlignment="1">
      <alignment horizontal="left" vertical="top"/>
    </xf>
    <xf numFmtId="1" fontId="1" fillId="0" borderId="0" xfId="0" applyNumberFormat="1" applyFont="1" applyAlignment="1">
      <alignment horizontal="left" wrapText="1"/>
    </xf>
    <xf numFmtId="0" fontId="4" fillId="0" borderId="0" xfId="0" applyFont="1" applyAlignment="1">
      <alignment vertical="top"/>
    </xf>
    <xf numFmtId="1" fontId="5" fillId="0" borderId="0" xfId="0" applyNumberFormat="1" applyFont="1" applyAlignment="1">
      <alignment horizontal="center" wrapText="1"/>
    </xf>
    <xf numFmtId="164" fontId="5" fillId="0" borderId="0" xfId="0" applyNumberFormat="1" applyFont="1" applyAlignment="1">
      <alignment wrapText="1"/>
    </xf>
    <xf numFmtId="1" fontId="1" fillId="0" borderId="0" xfId="0" applyNumberFormat="1" applyFont="1" applyAlignment="1">
      <alignment horizontal="center" wrapText="1"/>
    </xf>
    <xf numFmtId="0" fontId="5" fillId="0" borderId="4" xfId="0" applyFont="1" applyBorder="1" applyAlignment="1">
      <alignment vertical="center" wrapText="1"/>
    </xf>
    <xf numFmtId="165" fontId="5" fillId="0" borderId="4" xfId="0" applyNumberFormat="1" applyFont="1" applyBorder="1"/>
    <xf numFmtId="0" fontId="2" fillId="0" borderId="0" xfId="0" applyFont="1" applyAlignment="1">
      <alignment vertical="center" wrapText="1"/>
    </xf>
    <xf numFmtId="0" fontId="5" fillId="0" borderId="1" xfId="0" applyFont="1" applyBorder="1" applyAlignment="1">
      <alignment vertical="center" wrapText="1"/>
    </xf>
    <xf numFmtId="165" fontId="5" fillId="0" borderId="1" xfId="0" applyNumberFormat="1" applyFont="1" applyBorder="1"/>
    <xf numFmtId="1" fontId="6" fillId="0" borderId="0" xfId="0" applyNumberFormat="1" applyFont="1" applyAlignment="1">
      <alignment horizontal="center" wrapText="1"/>
    </xf>
    <xf numFmtId="49" fontId="6" fillId="0" borderId="0" xfId="0" applyNumberFormat="1" applyFont="1" applyAlignment="1">
      <alignment wrapText="1"/>
    </xf>
    <xf numFmtId="164" fontId="6" fillId="0" borderId="0" xfId="0" applyNumberFormat="1" applyFont="1" applyAlignment="1">
      <alignment wrapText="1"/>
    </xf>
    <xf numFmtId="0" fontId="16" fillId="0" borderId="0" xfId="0" applyFont="1" applyAlignment="1">
      <alignment horizontal="left" vertical="top" wrapText="1"/>
    </xf>
    <xf numFmtId="0" fontId="7" fillId="0" borderId="0" xfId="0" applyFont="1" applyAlignment="1">
      <alignment horizontal="center" wrapText="1"/>
    </xf>
    <xf numFmtId="165" fontId="7" fillId="0" borderId="0" xfId="0" applyNumberFormat="1" applyFont="1"/>
    <xf numFmtId="0" fontId="7" fillId="0" borderId="0" xfId="0" applyFont="1" applyAlignment="1">
      <alignment horizontal="center" vertical="top"/>
    </xf>
    <xf numFmtId="2" fontId="7" fillId="0" borderId="0" xfId="0" applyNumberFormat="1" applyFont="1" applyAlignment="1">
      <alignment horizontal="center" vertical="top"/>
    </xf>
    <xf numFmtId="16" fontId="9" fillId="0" borderId="0" xfId="0" applyNumberFormat="1" applyFont="1" applyAlignment="1">
      <alignment vertical="top"/>
    </xf>
    <xf numFmtId="0" fontId="7" fillId="0" borderId="0" xfId="0" applyFont="1" applyAlignment="1">
      <alignment horizontal="left" vertical="center" wrapText="1"/>
    </xf>
    <xf numFmtId="2" fontId="7" fillId="0" borderId="0" xfId="0" applyNumberFormat="1" applyFont="1" applyAlignment="1">
      <alignment horizontal="right" wrapText="1"/>
    </xf>
    <xf numFmtId="4" fontId="7" fillId="0" borderId="0" xfId="0" applyNumberFormat="1" applyFont="1" applyAlignment="1">
      <alignment horizontal="center" wrapText="1"/>
    </xf>
    <xf numFmtId="0" fontId="7" fillId="0" borderId="0" xfId="0" applyFont="1"/>
    <xf numFmtId="0" fontId="9" fillId="0" borderId="1" xfId="0" applyFont="1" applyFill="1" applyBorder="1" applyAlignment="1">
      <alignment horizontal="center" wrapText="1"/>
    </xf>
    <xf numFmtId="0" fontId="8" fillId="0" borderId="0" xfId="0" applyFont="1" applyFill="1" applyBorder="1" applyAlignment="1">
      <alignment horizontal="center" wrapText="1"/>
    </xf>
    <xf numFmtId="1" fontId="18" fillId="0" borderId="0" xfId="0" applyNumberFormat="1" applyFont="1" applyFill="1" applyAlignment="1">
      <alignment horizontal="left" wrapText="1"/>
    </xf>
    <xf numFmtId="0" fontId="21" fillId="0" borderId="0" xfId="0" applyFont="1" applyAlignment="1">
      <alignment vertical="top"/>
    </xf>
    <xf numFmtId="0" fontId="22" fillId="0" borderId="0" xfId="0" applyFont="1" applyAlignment="1">
      <alignment wrapText="1"/>
    </xf>
    <xf numFmtId="0" fontId="22" fillId="0" borderId="0" xfId="0" applyFont="1" applyFill="1" applyAlignment="1">
      <alignment wrapText="1"/>
    </xf>
    <xf numFmtId="164" fontId="22" fillId="0" borderId="0" xfId="0" applyNumberFormat="1" applyFont="1" applyAlignment="1">
      <alignment wrapText="1"/>
    </xf>
    <xf numFmtId="0" fontId="21" fillId="0" borderId="0" xfId="0" applyFont="1" applyBorder="1" applyAlignment="1">
      <alignment vertical="top"/>
    </xf>
    <xf numFmtId="1" fontId="21" fillId="0" borderId="0" xfId="0" applyNumberFormat="1" applyFont="1" applyFill="1" applyAlignment="1">
      <alignment horizontal="left" wrapText="1"/>
    </xf>
    <xf numFmtId="164" fontId="18" fillId="0" borderId="0" xfId="0" applyNumberFormat="1" applyFont="1" applyAlignment="1">
      <alignment wrapText="1"/>
    </xf>
    <xf numFmtId="0" fontId="21" fillId="0" borderId="1" xfId="0" applyFont="1" applyFill="1" applyBorder="1" applyAlignment="1">
      <alignment vertical="center" wrapText="1"/>
    </xf>
    <xf numFmtId="164" fontId="21" fillId="0" borderId="1" xfId="0" applyNumberFormat="1" applyFont="1" applyFill="1" applyBorder="1" applyAlignment="1">
      <alignment vertical="center" wrapText="1"/>
    </xf>
    <xf numFmtId="165" fontId="21" fillId="0" borderId="1" xfId="0" applyNumberFormat="1" applyFont="1" applyFill="1" applyBorder="1" applyAlignment="1"/>
    <xf numFmtId="0" fontId="23" fillId="0" borderId="0" xfId="0" applyFont="1" applyFill="1" applyAlignment="1">
      <alignment wrapText="1"/>
    </xf>
    <xf numFmtId="165" fontId="21" fillId="0" borderId="0" xfId="0" applyNumberFormat="1" applyFont="1" applyFill="1" applyBorder="1" applyAlignment="1"/>
    <xf numFmtId="0" fontId="18" fillId="0" borderId="0" xfId="0" applyFont="1" applyAlignment="1">
      <alignment wrapText="1"/>
    </xf>
    <xf numFmtId="1" fontId="21" fillId="0" borderId="2" xfId="0" applyNumberFormat="1" applyFont="1" applyFill="1" applyBorder="1" applyAlignment="1">
      <alignment horizontal="left" wrapText="1"/>
    </xf>
    <xf numFmtId="0" fontId="21" fillId="0" borderId="2" xfId="0" applyFont="1" applyFill="1" applyBorder="1" applyAlignment="1">
      <alignment vertical="center" wrapText="1"/>
    </xf>
    <xf numFmtId="0" fontId="18" fillId="0" borderId="2" xfId="0" applyFont="1" applyFill="1" applyBorder="1" applyAlignment="1">
      <alignment wrapText="1"/>
    </xf>
    <xf numFmtId="0" fontId="18" fillId="0" borderId="0" xfId="0" applyFont="1" applyFill="1" applyBorder="1" applyAlignment="1">
      <alignment wrapText="1"/>
    </xf>
    <xf numFmtId="0" fontId="22" fillId="0" borderId="3" xfId="0" applyFont="1" applyBorder="1" applyAlignment="1">
      <alignment wrapText="1"/>
    </xf>
    <xf numFmtId="0" fontId="22" fillId="0" borderId="3" xfId="0" applyFont="1" applyFill="1" applyBorder="1" applyAlignment="1">
      <alignment wrapText="1"/>
    </xf>
    <xf numFmtId="164" fontId="22" fillId="0" borderId="3" xfId="0" applyNumberFormat="1" applyFont="1" applyBorder="1" applyAlignment="1">
      <alignment wrapText="1"/>
    </xf>
    <xf numFmtId="164" fontId="18" fillId="0" borderId="0" xfId="0" applyNumberFormat="1" applyFont="1" applyFill="1" applyAlignment="1">
      <alignment wrapText="1"/>
    </xf>
    <xf numFmtId="0" fontId="18" fillId="0" borderId="1" xfId="0" applyFont="1" applyFill="1" applyBorder="1" applyAlignment="1">
      <alignment vertical="center" wrapText="1"/>
    </xf>
    <xf numFmtId="165" fontId="18" fillId="0" borderId="1" xfId="0" applyNumberFormat="1" applyFont="1" applyFill="1" applyBorder="1" applyAlignment="1"/>
    <xf numFmtId="0" fontId="21" fillId="0" borderId="2" xfId="0" applyFont="1" applyFill="1" applyBorder="1" applyAlignment="1">
      <alignment wrapText="1"/>
    </xf>
    <xf numFmtId="164" fontId="18" fillId="0" borderId="2" xfId="0" applyNumberFormat="1" applyFont="1" applyFill="1" applyBorder="1" applyAlignment="1">
      <alignment wrapText="1"/>
    </xf>
    <xf numFmtId="0" fontId="18" fillId="0" borderId="0" xfId="0" applyFont="1" applyFill="1" applyBorder="1" applyAlignment="1">
      <alignment vertical="center" wrapText="1"/>
    </xf>
    <xf numFmtId="0" fontId="18" fillId="0" borderId="0" xfId="0" applyFont="1" applyFill="1" applyAlignment="1">
      <alignment wrapText="1"/>
    </xf>
    <xf numFmtId="0" fontId="24" fillId="0" borderId="0" xfId="0" applyFont="1" applyFill="1" applyBorder="1" applyAlignment="1">
      <alignment vertical="top"/>
    </xf>
    <xf numFmtId="0" fontId="18" fillId="0" borderId="0" xfId="0" applyFont="1" applyFill="1" applyAlignment="1">
      <alignment horizontal="right"/>
    </xf>
    <xf numFmtId="164" fontId="18" fillId="0" borderId="0" xfId="0" applyNumberFormat="1" applyFont="1" applyFill="1" applyAlignment="1">
      <alignment horizontal="right" wrapText="1"/>
    </xf>
    <xf numFmtId="0" fontId="18" fillId="0" borderId="0" xfId="0" applyFont="1" applyFill="1" applyAlignment="1">
      <alignment horizontal="right" wrapText="1"/>
    </xf>
    <xf numFmtId="1" fontId="18" fillId="0" borderId="0" xfId="0" applyNumberFormat="1" applyFont="1" applyFill="1" applyAlignment="1">
      <alignment horizontal="left" vertical="top" wrapText="1"/>
    </xf>
    <xf numFmtId="0" fontId="23" fillId="0" borderId="0" xfId="0" applyFont="1" applyFill="1" applyBorder="1" applyAlignment="1">
      <alignment horizontal="left" vertical="top" wrapText="1"/>
    </xf>
    <xf numFmtId="0" fontId="18" fillId="0" borderId="0" xfId="0" applyFont="1" applyFill="1" applyAlignment="1">
      <alignment horizontal="center" wrapText="1"/>
    </xf>
    <xf numFmtId="4" fontId="18" fillId="0" borderId="0" xfId="0" applyNumberFormat="1" applyFont="1" applyFill="1" applyAlignment="1">
      <alignment wrapText="1"/>
    </xf>
    <xf numFmtId="2" fontId="18" fillId="0" borderId="0" xfId="0" applyNumberFormat="1" applyFont="1" applyFill="1" applyAlignment="1">
      <alignment horizontal="left" vertical="top"/>
    </xf>
    <xf numFmtId="0" fontId="22" fillId="0" borderId="0" xfId="0" applyFont="1" applyAlignment="1">
      <alignment horizontal="left" wrapText="1"/>
    </xf>
    <xf numFmtId="0" fontId="18" fillId="0" borderId="0" xfId="0" applyFont="1" applyAlignment="1">
      <alignment horizontal="left" vertical="top" wrapText="1"/>
    </xf>
    <xf numFmtId="0" fontId="18" fillId="0" borderId="0" xfId="0" applyFont="1" applyFill="1" applyBorder="1" applyAlignment="1">
      <alignment horizontal="center" wrapText="1"/>
    </xf>
    <xf numFmtId="4" fontId="18" fillId="0" borderId="0" xfId="0" applyNumberFormat="1" applyFont="1" applyFill="1" applyBorder="1" applyAlignment="1">
      <alignment wrapText="1"/>
    </xf>
    <xf numFmtId="165" fontId="18" fillId="0" borderId="0" xfId="0" applyNumberFormat="1" applyFont="1" applyAlignment="1"/>
    <xf numFmtId="2" fontId="18" fillId="0" borderId="0" xfId="0" applyNumberFormat="1" applyFont="1" applyAlignment="1">
      <alignment horizontal="left" vertical="top"/>
    </xf>
    <xf numFmtId="4" fontId="18" fillId="0" borderId="0" xfId="0" applyNumberFormat="1" applyFont="1" applyFill="1" applyBorder="1" applyAlignment="1"/>
    <xf numFmtId="2" fontId="18" fillId="0" borderId="0" xfId="0" applyNumberFormat="1" applyFont="1" applyFill="1" applyAlignment="1">
      <alignment horizontal="left"/>
    </xf>
    <xf numFmtId="0" fontId="22" fillId="0" borderId="0" xfId="0" applyFont="1" applyAlignment="1">
      <alignment horizontal="center" wrapText="1"/>
    </xf>
    <xf numFmtId="4" fontId="18" fillId="0" borderId="0" xfId="0" applyNumberFormat="1" applyFont="1"/>
    <xf numFmtId="165" fontId="18" fillId="0" borderId="0" xfId="0" applyNumberFormat="1" applyFont="1"/>
    <xf numFmtId="0" fontId="18" fillId="0" borderId="0" xfId="0" applyFont="1" applyAlignment="1">
      <alignment horizontal="center" wrapText="1"/>
    </xf>
    <xf numFmtId="0" fontId="22" fillId="0" borderId="0" xfId="0" applyFont="1" applyAlignment="1">
      <alignment vertical="top" wrapText="1"/>
    </xf>
    <xf numFmtId="0" fontId="18" fillId="0" borderId="1" xfId="0" applyFont="1" applyFill="1" applyBorder="1" applyAlignment="1">
      <alignment horizontal="left" vertical="top" wrapText="1"/>
    </xf>
    <xf numFmtId="0" fontId="18" fillId="0" borderId="1" xfId="0" applyFont="1" applyFill="1" applyBorder="1" applyAlignment="1">
      <alignment horizontal="center" vertical="center" wrapText="1"/>
    </xf>
    <xf numFmtId="4" fontId="18" fillId="0" borderId="1" xfId="0" applyNumberFormat="1" applyFont="1" applyFill="1" applyBorder="1" applyAlignment="1">
      <alignment vertical="center" wrapText="1"/>
    </xf>
    <xf numFmtId="164" fontId="18" fillId="0" borderId="1" xfId="0" applyNumberFormat="1" applyFont="1" applyFill="1" applyBorder="1" applyAlignment="1">
      <alignment vertical="center" wrapText="1"/>
    </xf>
    <xf numFmtId="1" fontId="18" fillId="0" borderId="0" xfId="0" applyNumberFormat="1" applyFont="1" applyFill="1" applyBorder="1" applyAlignment="1">
      <alignment horizontal="left" wrapText="1"/>
    </xf>
    <xf numFmtId="0" fontId="18" fillId="0" borderId="0" xfId="0" applyFont="1" applyFill="1" applyBorder="1" applyAlignment="1">
      <alignment horizontal="left" vertical="top" wrapText="1"/>
    </xf>
    <xf numFmtId="0" fontId="18" fillId="0" borderId="0" xfId="0" applyFont="1" applyFill="1" applyBorder="1" applyAlignment="1">
      <alignment horizontal="center" vertical="center" wrapText="1"/>
    </xf>
    <xf numFmtId="4" fontId="18" fillId="0" borderId="0" xfId="0" applyNumberFormat="1" applyFont="1" applyFill="1" applyBorder="1" applyAlignment="1">
      <alignment vertical="center" wrapText="1"/>
    </xf>
    <xf numFmtId="164" fontId="18" fillId="0" borderId="0" xfId="0" applyNumberFormat="1" applyFont="1" applyFill="1" applyBorder="1" applyAlignment="1">
      <alignment vertical="center" wrapText="1"/>
    </xf>
    <xf numFmtId="165" fontId="18" fillId="0" borderId="0" xfId="0" applyNumberFormat="1" applyFont="1" applyFill="1" applyBorder="1" applyAlignment="1"/>
    <xf numFmtId="0" fontId="21" fillId="0" borderId="0" xfId="0" applyFont="1" applyFill="1" applyAlignment="1">
      <alignment horizontal="left" vertical="top" wrapText="1"/>
    </xf>
    <xf numFmtId="4" fontId="18" fillId="0" borderId="0" xfId="0" applyNumberFormat="1" applyFont="1" applyAlignment="1">
      <alignment wrapText="1"/>
    </xf>
    <xf numFmtId="0" fontId="18" fillId="0" borderId="0" xfId="0" applyFont="1" applyFill="1" applyAlignment="1">
      <alignment horizontal="left" vertical="top" wrapText="1"/>
    </xf>
    <xf numFmtId="165" fontId="18" fillId="0" borderId="0" xfId="0" applyNumberFormat="1" applyFont="1" applyFill="1" applyAlignment="1"/>
    <xf numFmtId="0" fontId="18" fillId="0" borderId="0" xfId="0" applyFont="1" applyFill="1" applyBorder="1" applyAlignment="1">
      <alignment horizontal="center" vertical="top" wrapText="1"/>
    </xf>
    <xf numFmtId="4" fontId="18" fillId="0" borderId="0" xfId="0" applyNumberFormat="1" applyFont="1" applyFill="1" applyBorder="1" applyAlignment="1">
      <alignment vertical="top" wrapText="1"/>
    </xf>
    <xf numFmtId="0" fontId="18" fillId="0" borderId="0" xfId="0" applyFont="1" applyAlignment="1">
      <alignment horizontal="left" wrapText="1"/>
    </xf>
    <xf numFmtId="4" fontId="18" fillId="0" borderId="0" xfId="0" applyNumberFormat="1" applyFont="1" applyFill="1" applyBorder="1" applyAlignment="1">
      <alignment horizontal="right" wrapText="1"/>
    </xf>
    <xf numFmtId="0" fontId="26" fillId="0" borderId="0" xfId="0" applyNumberFormat="1" applyFont="1" applyAlignment="1">
      <alignment vertical="top" wrapText="1"/>
    </xf>
    <xf numFmtId="0" fontId="18" fillId="0" borderId="0" xfId="0" applyFont="1" applyAlignment="1">
      <alignment vertical="top" wrapText="1"/>
    </xf>
    <xf numFmtId="43" fontId="18" fillId="0" borderId="0" xfId="1" applyFont="1" applyFill="1" applyAlignment="1">
      <alignment wrapText="1"/>
    </xf>
    <xf numFmtId="0" fontId="23" fillId="0" borderId="0" xfId="0" applyFont="1" applyFill="1" applyBorder="1" applyAlignment="1">
      <alignment vertical="center" wrapText="1"/>
    </xf>
    <xf numFmtId="4" fontId="18" fillId="0" borderId="0" xfId="0" applyNumberFormat="1" applyFont="1" applyAlignment="1">
      <alignment horizontal="right" wrapText="1"/>
    </xf>
    <xf numFmtId="164" fontId="18" fillId="0" borderId="0" xfId="0" applyNumberFormat="1" applyFont="1" applyFill="1" applyAlignment="1">
      <alignment vertical="center" wrapText="1"/>
    </xf>
    <xf numFmtId="165" fontId="18" fillId="0" borderId="0" xfId="0" applyNumberFormat="1" applyFont="1" applyAlignment="1">
      <alignment vertical="center"/>
    </xf>
    <xf numFmtId="2" fontId="18" fillId="0" borderId="0" xfId="0" applyNumberFormat="1" applyFont="1" applyFill="1" applyAlignment="1">
      <alignment horizontal="left" vertical="center"/>
    </xf>
    <xf numFmtId="0" fontId="22" fillId="0" borderId="0" xfId="0" applyFont="1" applyAlignment="1">
      <alignment vertical="center" wrapText="1"/>
    </xf>
    <xf numFmtId="0" fontId="8" fillId="0" borderId="0" xfId="0" applyFont="1" applyAlignment="1">
      <alignment vertical="top" wrapText="1"/>
    </xf>
    <xf numFmtId="0" fontId="15" fillId="0" borderId="0" xfId="0" applyFont="1" applyAlignment="1">
      <alignment horizontal="left" vertical="top" wrapText="1"/>
    </xf>
    <xf numFmtId="0" fontId="9" fillId="0" borderId="0" xfId="0" applyNumberFormat="1" applyFont="1" applyFill="1" applyBorder="1" applyAlignment="1">
      <alignment horizontal="left" vertical="top"/>
    </xf>
    <xf numFmtId="0" fontId="9" fillId="0" borderId="0" xfId="0" applyNumberFormat="1" applyFont="1" applyFill="1" applyAlignment="1">
      <alignment horizontal="left" vertical="top" wrapText="1"/>
    </xf>
    <xf numFmtId="0" fontId="9" fillId="0" borderId="0" xfId="0" applyNumberFormat="1" applyFont="1" applyFill="1" applyBorder="1" applyAlignment="1">
      <alignment horizontal="left" vertical="top" wrapText="1"/>
    </xf>
  </cellXfs>
  <cellStyles count="2">
    <cellStyle name="Navadno" xfId="0" builtinId="0"/>
    <cellStyle name="Vejica"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MOV%20(20)\Cesta%20Simona%20Blatnika%201b%20-15\obra&#269;un%20Simona%20Blatnika%201b%2016_I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IJA"/>
      <sheetName val="A Gradbeno-obrtniška dela"/>
      <sheetName val="B Strojne inštalacije"/>
      <sheetName val="C Elektro inštalacije"/>
    </sheetNames>
    <sheetDataSet>
      <sheetData sheetId="0">
        <row r="30">
          <cell r="C30" t="str">
            <v>Pred oddajo ponudbe je potreben ogled lokacije objekta in projektne dokumentacije. Izvajalec je dolžan pri sestavi ponudbe upoštevati grafične in tekstualne dele projekta. V primeru ugotovljenih napak in neskladij v projektu je dolžan na to opozoriti investitorja pred oddajo ponudbe.</v>
          </cell>
        </row>
        <row r="31">
          <cell r="C31" t="str">
            <v>Ponudnik je dolžan kontrolirati in dopolniti popise in količine s projektom. V ponudbi je potrebno zajeti vse stroške pripravljalnih, zaključnih del in materiala ter transportov do mesta vgradnje za izvedbo dela po posamezni postavki. Vsa vgrajena oprema in materiali morajo ustrezati posameznim standardom. Vgradnja mora biti izvedena v skladu s pravili stroke.</v>
          </cell>
        </row>
      </sheetData>
      <sheetData sheetId="1"/>
      <sheetData sheetId="2"/>
      <sheetData sheetId="3"/>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5"/>
  <sheetViews>
    <sheetView tabSelected="1" workbookViewId="0">
      <selection activeCell="B2" sqref="B2"/>
    </sheetView>
  </sheetViews>
  <sheetFormatPr defaultRowHeight="14.4" x14ac:dyDescent="0.3"/>
  <cols>
    <col min="1" max="1" width="21.44140625" style="1" customWidth="1"/>
    <col min="2" max="2" width="57.88671875" style="1" customWidth="1"/>
    <col min="3" max="3" width="18.44140625" style="1" customWidth="1"/>
    <col min="4" max="256" width="9.109375" style="1"/>
    <col min="257" max="257" width="4.88671875" style="1" customWidth="1"/>
    <col min="258" max="258" width="46.5546875" style="1" customWidth="1"/>
    <col min="259" max="259" width="18.44140625" style="1" customWidth="1"/>
    <col min="260" max="512" width="9.109375" style="1"/>
    <col min="513" max="513" width="4.88671875" style="1" customWidth="1"/>
    <col min="514" max="514" width="46.5546875" style="1" customWidth="1"/>
    <col min="515" max="515" width="18.44140625" style="1" customWidth="1"/>
    <col min="516" max="768" width="9.109375" style="1"/>
    <col min="769" max="769" width="4.88671875" style="1" customWidth="1"/>
    <col min="770" max="770" width="46.5546875" style="1" customWidth="1"/>
    <col min="771" max="771" width="18.44140625" style="1" customWidth="1"/>
    <col min="772" max="1024" width="9.109375" style="1"/>
    <col min="1025" max="1025" width="4.88671875" style="1" customWidth="1"/>
    <col min="1026" max="1026" width="46.5546875" style="1" customWidth="1"/>
    <col min="1027" max="1027" width="18.44140625" style="1" customWidth="1"/>
    <col min="1028" max="1280" width="9.109375" style="1"/>
    <col min="1281" max="1281" width="4.88671875" style="1" customWidth="1"/>
    <col min="1282" max="1282" width="46.5546875" style="1" customWidth="1"/>
    <col min="1283" max="1283" width="18.44140625" style="1" customWidth="1"/>
    <col min="1284" max="1536" width="9.109375" style="1"/>
    <col min="1537" max="1537" width="4.88671875" style="1" customWidth="1"/>
    <col min="1538" max="1538" width="46.5546875" style="1" customWidth="1"/>
    <col min="1539" max="1539" width="18.44140625" style="1" customWidth="1"/>
    <col min="1540" max="1792" width="9.109375" style="1"/>
    <col min="1793" max="1793" width="4.88671875" style="1" customWidth="1"/>
    <col min="1794" max="1794" width="46.5546875" style="1" customWidth="1"/>
    <col min="1795" max="1795" width="18.44140625" style="1" customWidth="1"/>
    <col min="1796" max="2048" width="9.109375" style="1"/>
    <col min="2049" max="2049" width="4.88671875" style="1" customWidth="1"/>
    <col min="2050" max="2050" width="46.5546875" style="1" customWidth="1"/>
    <col min="2051" max="2051" width="18.44140625" style="1" customWidth="1"/>
    <col min="2052" max="2304" width="9.109375" style="1"/>
    <col min="2305" max="2305" width="4.88671875" style="1" customWidth="1"/>
    <col min="2306" max="2306" width="46.5546875" style="1" customWidth="1"/>
    <col min="2307" max="2307" width="18.44140625" style="1" customWidth="1"/>
    <col min="2308" max="2560" width="9.109375" style="1"/>
    <col min="2561" max="2561" width="4.88671875" style="1" customWidth="1"/>
    <col min="2562" max="2562" width="46.5546875" style="1" customWidth="1"/>
    <col min="2563" max="2563" width="18.44140625" style="1" customWidth="1"/>
    <col min="2564" max="2816" width="9.109375" style="1"/>
    <col min="2817" max="2817" width="4.88671875" style="1" customWidth="1"/>
    <col min="2818" max="2818" width="46.5546875" style="1" customWidth="1"/>
    <col min="2819" max="2819" width="18.44140625" style="1" customWidth="1"/>
    <col min="2820" max="3072" width="9.109375" style="1"/>
    <col min="3073" max="3073" width="4.88671875" style="1" customWidth="1"/>
    <col min="3074" max="3074" width="46.5546875" style="1" customWidth="1"/>
    <col min="3075" max="3075" width="18.44140625" style="1" customWidth="1"/>
    <col min="3076" max="3328" width="9.109375" style="1"/>
    <col min="3329" max="3329" width="4.88671875" style="1" customWidth="1"/>
    <col min="3330" max="3330" width="46.5546875" style="1" customWidth="1"/>
    <col min="3331" max="3331" width="18.44140625" style="1" customWidth="1"/>
    <col min="3332" max="3584" width="9.109375" style="1"/>
    <col min="3585" max="3585" width="4.88671875" style="1" customWidth="1"/>
    <col min="3586" max="3586" width="46.5546875" style="1" customWidth="1"/>
    <col min="3587" max="3587" width="18.44140625" style="1" customWidth="1"/>
    <col min="3588" max="3840" width="9.109375" style="1"/>
    <col min="3841" max="3841" width="4.88671875" style="1" customWidth="1"/>
    <col min="3842" max="3842" width="46.5546875" style="1" customWidth="1"/>
    <col min="3843" max="3843" width="18.44140625" style="1" customWidth="1"/>
    <col min="3844" max="4096" width="9.109375" style="1"/>
    <col min="4097" max="4097" width="4.88671875" style="1" customWidth="1"/>
    <col min="4098" max="4098" width="46.5546875" style="1" customWidth="1"/>
    <col min="4099" max="4099" width="18.44140625" style="1" customWidth="1"/>
    <col min="4100" max="4352" width="9.109375" style="1"/>
    <col min="4353" max="4353" width="4.88671875" style="1" customWidth="1"/>
    <col min="4354" max="4354" width="46.5546875" style="1" customWidth="1"/>
    <col min="4355" max="4355" width="18.44140625" style="1" customWidth="1"/>
    <col min="4356" max="4608" width="9.109375" style="1"/>
    <col min="4609" max="4609" width="4.88671875" style="1" customWidth="1"/>
    <col min="4610" max="4610" width="46.5546875" style="1" customWidth="1"/>
    <col min="4611" max="4611" width="18.44140625" style="1" customWidth="1"/>
    <col min="4612" max="4864" width="9.109375" style="1"/>
    <col min="4865" max="4865" width="4.88671875" style="1" customWidth="1"/>
    <col min="4866" max="4866" width="46.5546875" style="1" customWidth="1"/>
    <col min="4867" max="4867" width="18.44140625" style="1" customWidth="1"/>
    <col min="4868" max="5120" width="9.109375" style="1"/>
    <col min="5121" max="5121" width="4.88671875" style="1" customWidth="1"/>
    <col min="5122" max="5122" width="46.5546875" style="1" customWidth="1"/>
    <col min="5123" max="5123" width="18.44140625" style="1" customWidth="1"/>
    <col min="5124" max="5376" width="9.109375" style="1"/>
    <col min="5377" max="5377" width="4.88671875" style="1" customWidth="1"/>
    <col min="5378" max="5378" width="46.5546875" style="1" customWidth="1"/>
    <col min="5379" max="5379" width="18.44140625" style="1" customWidth="1"/>
    <col min="5380" max="5632" width="9.109375" style="1"/>
    <col min="5633" max="5633" width="4.88671875" style="1" customWidth="1"/>
    <col min="5634" max="5634" width="46.5546875" style="1" customWidth="1"/>
    <col min="5635" max="5635" width="18.44140625" style="1" customWidth="1"/>
    <col min="5636" max="5888" width="9.109375" style="1"/>
    <col min="5889" max="5889" width="4.88671875" style="1" customWidth="1"/>
    <col min="5890" max="5890" width="46.5546875" style="1" customWidth="1"/>
    <col min="5891" max="5891" width="18.44140625" style="1" customWidth="1"/>
    <col min="5892" max="6144" width="9.109375" style="1"/>
    <col min="6145" max="6145" width="4.88671875" style="1" customWidth="1"/>
    <col min="6146" max="6146" width="46.5546875" style="1" customWidth="1"/>
    <col min="6147" max="6147" width="18.44140625" style="1" customWidth="1"/>
    <col min="6148" max="6400" width="9.109375" style="1"/>
    <col min="6401" max="6401" width="4.88671875" style="1" customWidth="1"/>
    <col min="6402" max="6402" width="46.5546875" style="1" customWidth="1"/>
    <col min="6403" max="6403" width="18.44140625" style="1" customWidth="1"/>
    <col min="6404" max="6656" width="9.109375" style="1"/>
    <col min="6657" max="6657" width="4.88671875" style="1" customWidth="1"/>
    <col min="6658" max="6658" width="46.5546875" style="1" customWidth="1"/>
    <col min="6659" max="6659" width="18.44140625" style="1" customWidth="1"/>
    <col min="6660" max="6912" width="9.109375" style="1"/>
    <col min="6913" max="6913" width="4.88671875" style="1" customWidth="1"/>
    <col min="6914" max="6914" width="46.5546875" style="1" customWidth="1"/>
    <col min="6915" max="6915" width="18.44140625" style="1" customWidth="1"/>
    <col min="6916" max="7168" width="9.109375" style="1"/>
    <col min="7169" max="7169" width="4.88671875" style="1" customWidth="1"/>
    <col min="7170" max="7170" width="46.5546875" style="1" customWidth="1"/>
    <col min="7171" max="7171" width="18.44140625" style="1" customWidth="1"/>
    <col min="7172" max="7424" width="9.109375" style="1"/>
    <col min="7425" max="7425" width="4.88671875" style="1" customWidth="1"/>
    <col min="7426" max="7426" width="46.5546875" style="1" customWidth="1"/>
    <col min="7427" max="7427" width="18.44140625" style="1" customWidth="1"/>
    <col min="7428" max="7680" width="9.109375" style="1"/>
    <col min="7681" max="7681" width="4.88671875" style="1" customWidth="1"/>
    <col min="7682" max="7682" width="46.5546875" style="1" customWidth="1"/>
    <col min="7683" max="7683" width="18.44140625" style="1" customWidth="1"/>
    <col min="7684" max="7936" width="9.109375" style="1"/>
    <col min="7937" max="7937" width="4.88671875" style="1" customWidth="1"/>
    <col min="7938" max="7938" width="46.5546875" style="1" customWidth="1"/>
    <col min="7939" max="7939" width="18.44140625" style="1" customWidth="1"/>
    <col min="7940" max="8192" width="9.109375" style="1"/>
    <col min="8193" max="8193" width="4.88671875" style="1" customWidth="1"/>
    <col min="8194" max="8194" width="46.5546875" style="1" customWidth="1"/>
    <col min="8195" max="8195" width="18.44140625" style="1" customWidth="1"/>
    <col min="8196" max="8448" width="9.109375" style="1"/>
    <col min="8449" max="8449" width="4.88671875" style="1" customWidth="1"/>
    <col min="8450" max="8450" width="46.5546875" style="1" customWidth="1"/>
    <col min="8451" max="8451" width="18.44140625" style="1" customWidth="1"/>
    <col min="8452" max="8704" width="9.109375" style="1"/>
    <col min="8705" max="8705" width="4.88671875" style="1" customWidth="1"/>
    <col min="8706" max="8706" width="46.5546875" style="1" customWidth="1"/>
    <col min="8707" max="8707" width="18.44140625" style="1" customWidth="1"/>
    <col min="8708" max="8960" width="9.109375" style="1"/>
    <col min="8961" max="8961" width="4.88671875" style="1" customWidth="1"/>
    <col min="8962" max="8962" width="46.5546875" style="1" customWidth="1"/>
    <col min="8963" max="8963" width="18.44140625" style="1" customWidth="1"/>
    <col min="8964" max="9216" width="9.109375" style="1"/>
    <col min="9217" max="9217" width="4.88671875" style="1" customWidth="1"/>
    <col min="9218" max="9218" width="46.5546875" style="1" customWidth="1"/>
    <col min="9219" max="9219" width="18.44140625" style="1" customWidth="1"/>
    <col min="9220" max="9472" width="9.109375" style="1"/>
    <col min="9473" max="9473" width="4.88671875" style="1" customWidth="1"/>
    <col min="9474" max="9474" width="46.5546875" style="1" customWidth="1"/>
    <col min="9475" max="9475" width="18.44140625" style="1" customWidth="1"/>
    <col min="9476" max="9728" width="9.109375" style="1"/>
    <col min="9729" max="9729" width="4.88671875" style="1" customWidth="1"/>
    <col min="9730" max="9730" width="46.5546875" style="1" customWidth="1"/>
    <col min="9731" max="9731" width="18.44140625" style="1" customWidth="1"/>
    <col min="9732" max="9984" width="9.109375" style="1"/>
    <col min="9985" max="9985" width="4.88671875" style="1" customWidth="1"/>
    <col min="9986" max="9986" width="46.5546875" style="1" customWidth="1"/>
    <col min="9987" max="9987" width="18.44140625" style="1" customWidth="1"/>
    <col min="9988" max="10240" width="9.109375" style="1"/>
    <col min="10241" max="10241" width="4.88671875" style="1" customWidth="1"/>
    <col min="10242" max="10242" width="46.5546875" style="1" customWidth="1"/>
    <col min="10243" max="10243" width="18.44140625" style="1" customWidth="1"/>
    <col min="10244" max="10496" width="9.109375" style="1"/>
    <col min="10497" max="10497" width="4.88671875" style="1" customWidth="1"/>
    <col min="10498" max="10498" width="46.5546875" style="1" customWidth="1"/>
    <col min="10499" max="10499" width="18.44140625" style="1" customWidth="1"/>
    <col min="10500" max="10752" width="9.109375" style="1"/>
    <col min="10753" max="10753" width="4.88671875" style="1" customWidth="1"/>
    <col min="10754" max="10754" width="46.5546875" style="1" customWidth="1"/>
    <col min="10755" max="10755" width="18.44140625" style="1" customWidth="1"/>
    <col min="10756" max="11008" width="9.109375" style="1"/>
    <col min="11009" max="11009" width="4.88671875" style="1" customWidth="1"/>
    <col min="11010" max="11010" width="46.5546875" style="1" customWidth="1"/>
    <col min="11011" max="11011" width="18.44140625" style="1" customWidth="1"/>
    <col min="11012" max="11264" width="9.109375" style="1"/>
    <col min="11265" max="11265" width="4.88671875" style="1" customWidth="1"/>
    <col min="11266" max="11266" width="46.5546875" style="1" customWidth="1"/>
    <col min="11267" max="11267" width="18.44140625" style="1" customWidth="1"/>
    <col min="11268" max="11520" width="9.109375" style="1"/>
    <col min="11521" max="11521" width="4.88671875" style="1" customWidth="1"/>
    <col min="11522" max="11522" width="46.5546875" style="1" customWidth="1"/>
    <col min="11523" max="11523" width="18.44140625" style="1" customWidth="1"/>
    <col min="11524" max="11776" width="9.109375" style="1"/>
    <col min="11777" max="11777" width="4.88671875" style="1" customWidth="1"/>
    <col min="11778" max="11778" width="46.5546875" style="1" customWidth="1"/>
    <col min="11779" max="11779" width="18.44140625" style="1" customWidth="1"/>
    <col min="11780" max="12032" width="9.109375" style="1"/>
    <col min="12033" max="12033" width="4.88671875" style="1" customWidth="1"/>
    <col min="12034" max="12034" width="46.5546875" style="1" customWidth="1"/>
    <col min="12035" max="12035" width="18.44140625" style="1" customWidth="1"/>
    <col min="12036" max="12288" width="9.109375" style="1"/>
    <col min="12289" max="12289" width="4.88671875" style="1" customWidth="1"/>
    <col min="12290" max="12290" width="46.5546875" style="1" customWidth="1"/>
    <col min="12291" max="12291" width="18.44140625" style="1" customWidth="1"/>
    <col min="12292" max="12544" width="9.109375" style="1"/>
    <col min="12545" max="12545" width="4.88671875" style="1" customWidth="1"/>
    <col min="12546" max="12546" width="46.5546875" style="1" customWidth="1"/>
    <col min="12547" max="12547" width="18.44140625" style="1" customWidth="1"/>
    <col min="12548" max="12800" width="9.109375" style="1"/>
    <col min="12801" max="12801" width="4.88671875" style="1" customWidth="1"/>
    <col min="12802" max="12802" width="46.5546875" style="1" customWidth="1"/>
    <col min="12803" max="12803" width="18.44140625" style="1" customWidth="1"/>
    <col min="12804" max="13056" width="9.109375" style="1"/>
    <col min="13057" max="13057" width="4.88671875" style="1" customWidth="1"/>
    <col min="13058" max="13058" width="46.5546875" style="1" customWidth="1"/>
    <col min="13059" max="13059" width="18.44140625" style="1" customWidth="1"/>
    <col min="13060" max="13312" width="9.109375" style="1"/>
    <col min="13313" max="13313" width="4.88671875" style="1" customWidth="1"/>
    <col min="13314" max="13314" width="46.5546875" style="1" customWidth="1"/>
    <col min="13315" max="13315" width="18.44140625" style="1" customWidth="1"/>
    <col min="13316" max="13568" width="9.109375" style="1"/>
    <col min="13569" max="13569" width="4.88671875" style="1" customWidth="1"/>
    <col min="13570" max="13570" width="46.5546875" style="1" customWidth="1"/>
    <col min="13571" max="13571" width="18.44140625" style="1" customWidth="1"/>
    <col min="13572" max="13824" width="9.109375" style="1"/>
    <col min="13825" max="13825" width="4.88671875" style="1" customWidth="1"/>
    <col min="13826" max="13826" width="46.5546875" style="1" customWidth="1"/>
    <col min="13827" max="13827" width="18.44140625" style="1" customWidth="1"/>
    <col min="13828" max="14080" width="9.109375" style="1"/>
    <col min="14081" max="14081" width="4.88671875" style="1" customWidth="1"/>
    <col min="14082" max="14082" width="46.5546875" style="1" customWidth="1"/>
    <col min="14083" max="14083" width="18.44140625" style="1" customWidth="1"/>
    <col min="14084" max="14336" width="9.109375" style="1"/>
    <col min="14337" max="14337" width="4.88671875" style="1" customWidth="1"/>
    <col min="14338" max="14338" width="46.5546875" style="1" customWidth="1"/>
    <col min="14339" max="14339" width="18.44140625" style="1" customWidth="1"/>
    <col min="14340" max="14592" width="9.109375" style="1"/>
    <col min="14593" max="14593" width="4.88671875" style="1" customWidth="1"/>
    <col min="14594" max="14594" width="46.5546875" style="1" customWidth="1"/>
    <col min="14595" max="14595" width="18.44140625" style="1" customWidth="1"/>
    <col min="14596" max="14848" width="9.109375" style="1"/>
    <col min="14849" max="14849" width="4.88671875" style="1" customWidth="1"/>
    <col min="14850" max="14850" width="46.5546875" style="1" customWidth="1"/>
    <col min="14851" max="14851" width="18.44140625" style="1" customWidth="1"/>
    <col min="14852" max="15104" width="9.109375" style="1"/>
    <col min="15105" max="15105" width="4.88671875" style="1" customWidth="1"/>
    <col min="15106" max="15106" width="46.5546875" style="1" customWidth="1"/>
    <col min="15107" max="15107" width="18.44140625" style="1" customWidth="1"/>
    <col min="15108" max="15360" width="9.109375" style="1"/>
    <col min="15361" max="15361" width="4.88671875" style="1" customWidth="1"/>
    <col min="15362" max="15362" width="46.5546875" style="1" customWidth="1"/>
    <col min="15363" max="15363" width="18.44140625" style="1" customWidth="1"/>
    <col min="15364" max="15616" width="9.109375" style="1"/>
    <col min="15617" max="15617" width="4.88671875" style="1" customWidth="1"/>
    <col min="15618" max="15618" width="46.5546875" style="1" customWidth="1"/>
    <col min="15619" max="15619" width="18.44140625" style="1" customWidth="1"/>
    <col min="15620" max="15872" width="9.109375" style="1"/>
    <col min="15873" max="15873" width="4.88671875" style="1" customWidth="1"/>
    <col min="15874" max="15874" width="46.5546875" style="1" customWidth="1"/>
    <col min="15875" max="15875" width="18.44140625" style="1" customWidth="1"/>
    <col min="15876" max="16128" width="9.109375" style="1"/>
    <col min="16129" max="16129" width="4.88671875" style="1" customWidth="1"/>
    <col min="16130" max="16130" width="46.5546875" style="1" customWidth="1"/>
    <col min="16131" max="16131" width="18.44140625" style="1" customWidth="1"/>
    <col min="16132" max="16384" width="9.109375" style="1"/>
  </cols>
  <sheetData>
    <row r="1" spans="1:7" x14ac:dyDescent="0.3">
      <c r="A1" s="58"/>
    </row>
    <row r="2" spans="1:7" s="85" customFormat="1" ht="15.6" x14ac:dyDescent="0.3">
      <c r="A2" s="85" t="s">
        <v>78</v>
      </c>
      <c r="B2" s="86" t="s">
        <v>150</v>
      </c>
      <c r="D2" s="87"/>
    </row>
    <row r="3" spans="1:7" s="85" customFormat="1" ht="15.6" x14ac:dyDescent="0.3">
      <c r="A3" s="85" t="s">
        <v>79</v>
      </c>
      <c r="B3" s="86">
        <v>74</v>
      </c>
      <c r="D3" s="87"/>
    </row>
    <row r="4" spans="1:7" s="85" customFormat="1" ht="15.6" x14ac:dyDescent="0.3">
      <c r="A4" s="85" t="s">
        <v>80</v>
      </c>
      <c r="B4" s="86" t="s">
        <v>151</v>
      </c>
      <c r="D4" s="87"/>
    </row>
    <row r="5" spans="1:7" s="85" customFormat="1" ht="13.8" x14ac:dyDescent="0.25">
      <c r="B5" s="88"/>
      <c r="D5" s="87"/>
    </row>
    <row r="6" spans="1:7" s="85" customFormat="1" ht="13.8" x14ac:dyDescent="0.25">
      <c r="B6" s="88"/>
      <c r="D6" s="87"/>
    </row>
    <row r="7" spans="1:7" s="85" customFormat="1" ht="13.8" x14ac:dyDescent="0.25">
      <c r="A7" s="85" t="s">
        <v>81</v>
      </c>
      <c r="B7" s="89" t="s">
        <v>82</v>
      </c>
      <c r="D7" s="87"/>
    </row>
    <row r="9" spans="1:7" ht="17.399999999999999" x14ac:dyDescent="0.3">
      <c r="A9" s="100"/>
      <c r="B9" s="2"/>
      <c r="C9" s="3"/>
      <c r="D9" s="3"/>
      <c r="E9" s="3"/>
      <c r="F9" s="3"/>
      <c r="G9" s="3"/>
    </row>
    <row r="10" spans="1:7" ht="17.399999999999999" x14ac:dyDescent="0.3">
      <c r="A10" s="100"/>
      <c r="B10" s="2"/>
      <c r="C10" s="3"/>
      <c r="D10" s="3"/>
      <c r="E10" s="3"/>
      <c r="F10" s="3"/>
      <c r="G10" s="3"/>
    </row>
    <row r="13" spans="1:7" ht="15.6" x14ac:dyDescent="0.3">
      <c r="A13" s="100"/>
      <c r="B13" s="101" t="s">
        <v>73</v>
      </c>
      <c r="C13" s="3"/>
      <c r="D13" s="3"/>
      <c r="E13" s="3"/>
      <c r="F13" s="3"/>
      <c r="G13" s="3"/>
    </row>
    <row r="14" spans="1:7" ht="15.6" x14ac:dyDescent="0.3">
      <c r="A14" s="100"/>
      <c r="B14" s="101"/>
      <c r="C14" s="3"/>
      <c r="D14" s="3"/>
      <c r="E14" s="3"/>
      <c r="F14" s="3"/>
      <c r="G14" s="3"/>
    </row>
    <row r="15" spans="1:7" ht="15.6" x14ac:dyDescent="0.3">
      <c r="A15" s="102" t="s">
        <v>74</v>
      </c>
      <c r="B15" s="101" t="s">
        <v>3</v>
      </c>
      <c r="C15" s="103">
        <f>gradbeno!F6</f>
        <v>0</v>
      </c>
      <c r="D15" s="3"/>
      <c r="E15" s="3"/>
      <c r="F15" s="3"/>
      <c r="G15" s="3"/>
    </row>
    <row r="16" spans="1:7" ht="15.6" x14ac:dyDescent="0.3">
      <c r="A16" s="102" t="s">
        <v>75</v>
      </c>
      <c r="B16" s="101" t="s">
        <v>130</v>
      </c>
      <c r="C16" s="103">
        <f>elektro!H35</f>
        <v>0</v>
      </c>
      <c r="D16" s="3"/>
      <c r="E16" s="3"/>
      <c r="F16" s="3"/>
      <c r="G16" s="3"/>
    </row>
    <row r="17" spans="1:7" ht="15.6" x14ac:dyDescent="0.3">
      <c r="A17" s="102" t="s">
        <v>131</v>
      </c>
      <c r="B17" s="101" t="s">
        <v>132</v>
      </c>
      <c r="C17" s="103">
        <f>strojna!F5</f>
        <v>0</v>
      </c>
      <c r="D17" s="3"/>
      <c r="E17" s="3"/>
      <c r="F17" s="3"/>
      <c r="G17" s="3"/>
    </row>
    <row r="18" spans="1:7" x14ac:dyDescent="0.3">
      <c r="A18" s="104"/>
      <c r="B18" s="105" t="s">
        <v>4</v>
      </c>
      <c r="C18" s="106">
        <f>SUM(C15:C17)</f>
        <v>0</v>
      </c>
      <c r="D18" s="3"/>
      <c r="E18" s="3"/>
      <c r="F18" s="3"/>
      <c r="G18" s="3"/>
    </row>
    <row r="19" spans="1:7" x14ac:dyDescent="0.3">
      <c r="A19" s="104"/>
      <c r="B19" s="107" t="s">
        <v>76</v>
      </c>
      <c r="C19" s="106">
        <f>C18*0.095</f>
        <v>0</v>
      </c>
      <c r="D19" s="3"/>
      <c r="E19" s="3"/>
      <c r="F19" s="3"/>
      <c r="G19" s="3"/>
    </row>
    <row r="20" spans="1:7" ht="15" thickBot="1" x14ac:dyDescent="0.35">
      <c r="A20" s="104"/>
      <c r="B20" s="108" t="s">
        <v>77</v>
      </c>
      <c r="C20" s="109">
        <f>SUM(C18:C19)</f>
        <v>0</v>
      </c>
      <c r="D20" s="3"/>
      <c r="E20" s="3"/>
      <c r="F20" s="3"/>
      <c r="G20" s="3"/>
    </row>
    <row r="21" spans="1:7" ht="15" thickTop="1" x14ac:dyDescent="0.3">
      <c r="A21" s="110"/>
      <c r="B21" s="111"/>
      <c r="C21" s="112"/>
    </row>
    <row r="22" spans="1:7" ht="36.75" customHeight="1" x14ac:dyDescent="0.3"/>
    <row r="23" spans="1:7" ht="41.25" customHeight="1" x14ac:dyDescent="0.3"/>
    <row r="24" spans="1:7" customFormat="1" ht="72" x14ac:dyDescent="0.3">
      <c r="A24" s="90" t="s">
        <v>83</v>
      </c>
      <c r="B24" s="91" t="str">
        <f>[1]REKAPITULACIJA!$C$30</f>
        <v>Pred oddajo ponudbe je potreben ogled lokacije objekta in projektne dokumentacije. Izvajalec je dolžan pri sestavi ponudbe upoštevati grafične in tekstualne dele projekta. V primeru ugotovljenih napak in neskladij v projektu je dolžan na to opozoriti investitorja pred oddajo ponudbe.</v>
      </c>
      <c r="C24" s="203"/>
      <c r="D24" s="203"/>
      <c r="E24" s="203"/>
      <c r="F24" s="113"/>
      <c r="G24" s="113"/>
    </row>
    <row r="25" spans="1:7" customFormat="1" ht="100.8" x14ac:dyDescent="0.3">
      <c r="A25" s="92"/>
      <c r="B25" s="93" t="str">
        <f>[1]REKAPITULACIJA!$C$31</f>
        <v>Ponudnik je dolžan kontrolirati in dopolniti popise in količine s projektom. V ponudbi je potrebno zajeti vse stroške pripravljalnih, zaključnih del in materiala ter transportov do mesta vgradnje za izvedbo dela po posamezni postavki. Vsa vgrajena oprema in materiali morajo ustrezati posameznim standardom. Vgradnja mora biti izvedena v skladu s pravili stroke.</v>
      </c>
      <c r="C25" s="203"/>
      <c r="D25" s="203"/>
      <c r="E25" s="203"/>
      <c r="F25" s="113"/>
      <c r="G25" s="113"/>
    </row>
  </sheetData>
  <mergeCells count="2">
    <mergeCell ref="C24:E24"/>
    <mergeCell ref="C25:E25"/>
  </mergeCells>
  <pageMargins left="0.7" right="0.7" top="0.75" bottom="0.75" header="0.3" footer="0.3"/>
  <pageSetup paperSize="9" scale="75" fitToHeight="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7"/>
  <sheetViews>
    <sheetView zoomScale="90" zoomScaleNormal="90" workbookViewId="0">
      <selection activeCell="B2" sqref="B2"/>
    </sheetView>
  </sheetViews>
  <sheetFormatPr defaultRowHeight="11.4" x14ac:dyDescent="0.2"/>
  <cols>
    <col min="1" max="1" width="4.88671875" style="162" customWidth="1"/>
    <col min="2" max="2" width="46.5546875" style="127" customWidth="1"/>
    <col min="3" max="3" width="5" style="127" customWidth="1"/>
    <col min="4" max="4" width="8" style="128" customWidth="1"/>
    <col min="5" max="5" width="10.109375" style="129" customWidth="1"/>
    <col min="6" max="6" width="12.6640625" style="127" customWidth="1"/>
    <col min="7" max="256" width="9.109375" style="127"/>
    <col min="257" max="257" width="4.88671875" style="127" customWidth="1"/>
    <col min="258" max="258" width="46.5546875" style="127" customWidth="1"/>
    <col min="259" max="259" width="6.109375" style="127" customWidth="1"/>
    <col min="260" max="260" width="8" style="127" customWidth="1"/>
    <col min="261" max="261" width="10.109375" style="127" customWidth="1"/>
    <col min="262" max="262" width="12.6640625" style="127" customWidth="1"/>
    <col min="263" max="512" width="9.109375" style="127"/>
    <col min="513" max="513" width="4.88671875" style="127" customWidth="1"/>
    <col min="514" max="514" width="46.5546875" style="127" customWidth="1"/>
    <col min="515" max="515" width="6.109375" style="127" customWidth="1"/>
    <col min="516" max="516" width="8" style="127" customWidth="1"/>
    <col min="517" max="517" width="10.109375" style="127" customWidth="1"/>
    <col min="518" max="518" width="12.6640625" style="127" customWidth="1"/>
    <col min="519" max="768" width="9.109375" style="127"/>
    <col min="769" max="769" width="4.88671875" style="127" customWidth="1"/>
    <col min="770" max="770" width="46.5546875" style="127" customWidth="1"/>
    <col min="771" max="771" width="6.109375" style="127" customWidth="1"/>
    <col min="772" max="772" width="8" style="127" customWidth="1"/>
    <col min="773" max="773" width="10.109375" style="127" customWidth="1"/>
    <col min="774" max="774" width="12.6640625" style="127" customWidth="1"/>
    <col min="775" max="1024" width="9.109375" style="127"/>
    <col min="1025" max="1025" width="4.88671875" style="127" customWidth="1"/>
    <col min="1026" max="1026" width="46.5546875" style="127" customWidth="1"/>
    <col min="1027" max="1027" width="6.109375" style="127" customWidth="1"/>
    <col min="1028" max="1028" width="8" style="127" customWidth="1"/>
    <col min="1029" max="1029" width="10.109375" style="127" customWidth="1"/>
    <col min="1030" max="1030" width="12.6640625" style="127" customWidth="1"/>
    <col min="1031" max="1280" width="9.109375" style="127"/>
    <col min="1281" max="1281" width="4.88671875" style="127" customWidth="1"/>
    <col min="1282" max="1282" width="46.5546875" style="127" customWidth="1"/>
    <col min="1283" max="1283" width="6.109375" style="127" customWidth="1"/>
    <col min="1284" max="1284" width="8" style="127" customWidth="1"/>
    <col min="1285" max="1285" width="10.109375" style="127" customWidth="1"/>
    <col min="1286" max="1286" width="12.6640625" style="127" customWidth="1"/>
    <col min="1287" max="1536" width="9.109375" style="127"/>
    <col min="1537" max="1537" width="4.88671875" style="127" customWidth="1"/>
    <col min="1538" max="1538" width="46.5546875" style="127" customWidth="1"/>
    <col min="1539" max="1539" width="6.109375" style="127" customWidth="1"/>
    <col min="1540" max="1540" width="8" style="127" customWidth="1"/>
    <col min="1541" max="1541" width="10.109375" style="127" customWidth="1"/>
    <col min="1542" max="1542" width="12.6640625" style="127" customWidth="1"/>
    <col min="1543" max="1792" width="9.109375" style="127"/>
    <col min="1793" max="1793" width="4.88671875" style="127" customWidth="1"/>
    <col min="1794" max="1794" width="46.5546875" style="127" customWidth="1"/>
    <col min="1795" max="1795" width="6.109375" style="127" customWidth="1"/>
    <col min="1796" max="1796" width="8" style="127" customWidth="1"/>
    <col min="1797" max="1797" width="10.109375" style="127" customWidth="1"/>
    <col min="1798" max="1798" width="12.6640625" style="127" customWidth="1"/>
    <col min="1799" max="2048" width="9.109375" style="127"/>
    <col min="2049" max="2049" width="4.88671875" style="127" customWidth="1"/>
    <col min="2050" max="2050" width="46.5546875" style="127" customWidth="1"/>
    <col min="2051" max="2051" width="6.109375" style="127" customWidth="1"/>
    <col min="2052" max="2052" width="8" style="127" customWidth="1"/>
    <col min="2053" max="2053" width="10.109375" style="127" customWidth="1"/>
    <col min="2054" max="2054" width="12.6640625" style="127" customWidth="1"/>
    <col min="2055" max="2304" width="9.109375" style="127"/>
    <col min="2305" max="2305" width="4.88671875" style="127" customWidth="1"/>
    <col min="2306" max="2306" width="46.5546875" style="127" customWidth="1"/>
    <col min="2307" max="2307" width="6.109375" style="127" customWidth="1"/>
    <col min="2308" max="2308" width="8" style="127" customWidth="1"/>
    <col min="2309" max="2309" width="10.109375" style="127" customWidth="1"/>
    <col min="2310" max="2310" width="12.6640625" style="127" customWidth="1"/>
    <col min="2311" max="2560" width="9.109375" style="127"/>
    <col min="2561" max="2561" width="4.88671875" style="127" customWidth="1"/>
    <col min="2562" max="2562" width="46.5546875" style="127" customWidth="1"/>
    <col min="2563" max="2563" width="6.109375" style="127" customWidth="1"/>
    <col min="2564" max="2564" width="8" style="127" customWidth="1"/>
    <col min="2565" max="2565" width="10.109375" style="127" customWidth="1"/>
    <col min="2566" max="2566" width="12.6640625" style="127" customWidth="1"/>
    <col min="2567" max="2816" width="9.109375" style="127"/>
    <col min="2817" max="2817" width="4.88671875" style="127" customWidth="1"/>
    <col min="2818" max="2818" width="46.5546875" style="127" customWidth="1"/>
    <col min="2819" max="2819" width="6.109375" style="127" customWidth="1"/>
    <col min="2820" max="2820" width="8" style="127" customWidth="1"/>
    <col min="2821" max="2821" width="10.109375" style="127" customWidth="1"/>
    <col min="2822" max="2822" width="12.6640625" style="127" customWidth="1"/>
    <col min="2823" max="3072" width="9.109375" style="127"/>
    <col min="3073" max="3073" width="4.88671875" style="127" customWidth="1"/>
    <col min="3074" max="3074" width="46.5546875" style="127" customWidth="1"/>
    <col min="3075" max="3075" width="6.109375" style="127" customWidth="1"/>
    <col min="3076" max="3076" width="8" style="127" customWidth="1"/>
    <col min="3077" max="3077" width="10.109375" style="127" customWidth="1"/>
    <col min="3078" max="3078" width="12.6640625" style="127" customWidth="1"/>
    <col min="3079" max="3328" width="9.109375" style="127"/>
    <col min="3329" max="3329" width="4.88671875" style="127" customWidth="1"/>
    <col min="3330" max="3330" width="46.5546875" style="127" customWidth="1"/>
    <col min="3331" max="3331" width="6.109375" style="127" customWidth="1"/>
    <col min="3332" max="3332" width="8" style="127" customWidth="1"/>
    <col min="3333" max="3333" width="10.109375" style="127" customWidth="1"/>
    <col min="3334" max="3334" width="12.6640625" style="127" customWidth="1"/>
    <col min="3335" max="3584" width="9.109375" style="127"/>
    <col min="3585" max="3585" width="4.88671875" style="127" customWidth="1"/>
    <col min="3586" max="3586" width="46.5546875" style="127" customWidth="1"/>
    <col min="3587" max="3587" width="6.109375" style="127" customWidth="1"/>
    <col min="3588" max="3588" width="8" style="127" customWidth="1"/>
    <col min="3589" max="3589" width="10.109375" style="127" customWidth="1"/>
    <col min="3590" max="3590" width="12.6640625" style="127" customWidth="1"/>
    <col min="3591" max="3840" width="9.109375" style="127"/>
    <col min="3841" max="3841" width="4.88671875" style="127" customWidth="1"/>
    <col min="3842" max="3842" width="46.5546875" style="127" customWidth="1"/>
    <col min="3843" max="3843" width="6.109375" style="127" customWidth="1"/>
    <col min="3844" max="3844" width="8" style="127" customWidth="1"/>
    <col min="3845" max="3845" width="10.109375" style="127" customWidth="1"/>
    <col min="3846" max="3846" width="12.6640625" style="127" customWidth="1"/>
    <col min="3847" max="4096" width="9.109375" style="127"/>
    <col min="4097" max="4097" width="4.88671875" style="127" customWidth="1"/>
    <col min="4098" max="4098" width="46.5546875" style="127" customWidth="1"/>
    <col min="4099" max="4099" width="6.109375" style="127" customWidth="1"/>
    <col min="4100" max="4100" width="8" style="127" customWidth="1"/>
    <col min="4101" max="4101" width="10.109375" style="127" customWidth="1"/>
    <col min="4102" max="4102" width="12.6640625" style="127" customWidth="1"/>
    <col min="4103" max="4352" width="9.109375" style="127"/>
    <col min="4353" max="4353" width="4.88671875" style="127" customWidth="1"/>
    <col min="4354" max="4354" width="46.5546875" style="127" customWidth="1"/>
    <col min="4355" max="4355" width="6.109375" style="127" customWidth="1"/>
    <col min="4356" max="4356" width="8" style="127" customWidth="1"/>
    <col min="4357" max="4357" width="10.109375" style="127" customWidth="1"/>
    <col min="4358" max="4358" width="12.6640625" style="127" customWidth="1"/>
    <col min="4359" max="4608" width="9.109375" style="127"/>
    <col min="4609" max="4609" width="4.88671875" style="127" customWidth="1"/>
    <col min="4610" max="4610" width="46.5546875" style="127" customWidth="1"/>
    <col min="4611" max="4611" width="6.109375" style="127" customWidth="1"/>
    <col min="4612" max="4612" width="8" style="127" customWidth="1"/>
    <col min="4613" max="4613" width="10.109375" style="127" customWidth="1"/>
    <col min="4614" max="4614" width="12.6640625" style="127" customWidth="1"/>
    <col min="4615" max="4864" width="9.109375" style="127"/>
    <col min="4865" max="4865" width="4.88671875" style="127" customWidth="1"/>
    <col min="4866" max="4866" width="46.5546875" style="127" customWidth="1"/>
    <col min="4867" max="4867" width="6.109375" style="127" customWidth="1"/>
    <col min="4868" max="4868" width="8" style="127" customWidth="1"/>
    <col min="4869" max="4869" width="10.109375" style="127" customWidth="1"/>
    <col min="4870" max="4870" width="12.6640625" style="127" customWidth="1"/>
    <col min="4871" max="5120" width="9.109375" style="127"/>
    <col min="5121" max="5121" width="4.88671875" style="127" customWidth="1"/>
    <col min="5122" max="5122" width="46.5546875" style="127" customWidth="1"/>
    <col min="5123" max="5123" width="6.109375" style="127" customWidth="1"/>
    <col min="5124" max="5124" width="8" style="127" customWidth="1"/>
    <col min="5125" max="5125" width="10.109375" style="127" customWidth="1"/>
    <col min="5126" max="5126" width="12.6640625" style="127" customWidth="1"/>
    <col min="5127" max="5376" width="9.109375" style="127"/>
    <col min="5377" max="5377" width="4.88671875" style="127" customWidth="1"/>
    <col min="5378" max="5378" width="46.5546875" style="127" customWidth="1"/>
    <col min="5379" max="5379" width="6.109375" style="127" customWidth="1"/>
    <col min="5380" max="5380" width="8" style="127" customWidth="1"/>
    <col min="5381" max="5381" width="10.109375" style="127" customWidth="1"/>
    <col min="5382" max="5382" width="12.6640625" style="127" customWidth="1"/>
    <col min="5383" max="5632" width="9.109375" style="127"/>
    <col min="5633" max="5633" width="4.88671875" style="127" customWidth="1"/>
    <col min="5634" max="5634" width="46.5546875" style="127" customWidth="1"/>
    <col min="5635" max="5635" width="6.109375" style="127" customWidth="1"/>
    <col min="5636" max="5636" width="8" style="127" customWidth="1"/>
    <col min="5637" max="5637" width="10.109375" style="127" customWidth="1"/>
    <col min="5638" max="5638" width="12.6640625" style="127" customWidth="1"/>
    <col min="5639" max="5888" width="9.109375" style="127"/>
    <col min="5889" max="5889" width="4.88671875" style="127" customWidth="1"/>
    <col min="5890" max="5890" width="46.5546875" style="127" customWidth="1"/>
    <col min="5891" max="5891" width="6.109375" style="127" customWidth="1"/>
    <col min="5892" max="5892" width="8" style="127" customWidth="1"/>
    <col min="5893" max="5893" width="10.109375" style="127" customWidth="1"/>
    <col min="5894" max="5894" width="12.6640625" style="127" customWidth="1"/>
    <col min="5895" max="6144" width="9.109375" style="127"/>
    <col min="6145" max="6145" width="4.88671875" style="127" customWidth="1"/>
    <col min="6146" max="6146" width="46.5546875" style="127" customWidth="1"/>
    <col min="6147" max="6147" width="6.109375" style="127" customWidth="1"/>
    <col min="6148" max="6148" width="8" style="127" customWidth="1"/>
    <col min="6149" max="6149" width="10.109375" style="127" customWidth="1"/>
    <col min="6150" max="6150" width="12.6640625" style="127" customWidth="1"/>
    <col min="6151" max="6400" width="9.109375" style="127"/>
    <col min="6401" max="6401" width="4.88671875" style="127" customWidth="1"/>
    <col min="6402" max="6402" width="46.5546875" style="127" customWidth="1"/>
    <col min="6403" max="6403" width="6.109375" style="127" customWidth="1"/>
    <col min="6404" max="6404" width="8" style="127" customWidth="1"/>
    <col min="6405" max="6405" width="10.109375" style="127" customWidth="1"/>
    <col min="6406" max="6406" width="12.6640625" style="127" customWidth="1"/>
    <col min="6407" max="6656" width="9.109375" style="127"/>
    <col min="6657" max="6657" width="4.88671875" style="127" customWidth="1"/>
    <col min="6658" max="6658" width="46.5546875" style="127" customWidth="1"/>
    <col min="6659" max="6659" width="6.109375" style="127" customWidth="1"/>
    <col min="6660" max="6660" width="8" style="127" customWidth="1"/>
    <col min="6661" max="6661" width="10.109375" style="127" customWidth="1"/>
    <col min="6662" max="6662" width="12.6640625" style="127" customWidth="1"/>
    <col min="6663" max="6912" width="9.109375" style="127"/>
    <col min="6913" max="6913" width="4.88671875" style="127" customWidth="1"/>
    <col min="6914" max="6914" width="46.5546875" style="127" customWidth="1"/>
    <col min="6915" max="6915" width="6.109375" style="127" customWidth="1"/>
    <col min="6916" max="6916" width="8" style="127" customWidth="1"/>
    <col min="6917" max="6917" width="10.109375" style="127" customWidth="1"/>
    <col min="6918" max="6918" width="12.6640625" style="127" customWidth="1"/>
    <col min="6919" max="7168" width="9.109375" style="127"/>
    <col min="7169" max="7169" width="4.88671875" style="127" customWidth="1"/>
    <col min="7170" max="7170" width="46.5546875" style="127" customWidth="1"/>
    <col min="7171" max="7171" width="6.109375" style="127" customWidth="1"/>
    <col min="7172" max="7172" width="8" style="127" customWidth="1"/>
    <col min="7173" max="7173" width="10.109375" style="127" customWidth="1"/>
    <col min="7174" max="7174" width="12.6640625" style="127" customWidth="1"/>
    <col min="7175" max="7424" width="9.109375" style="127"/>
    <col min="7425" max="7425" width="4.88671875" style="127" customWidth="1"/>
    <col min="7426" max="7426" width="46.5546875" style="127" customWidth="1"/>
    <col min="7427" max="7427" width="6.109375" style="127" customWidth="1"/>
    <col min="7428" max="7428" width="8" style="127" customWidth="1"/>
    <col min="7429" max="7429" width="10.109375" style="127" customWidth="1"/>
    <col min="7430" max="7430" width="12.6640625" style="127" customWidth="1"/>
    <col min="7431" max="7680" width="9.109375" style="127"/>
    <col min="7681" max="7681" width="4.88671875" style="127" customWidth="1"/>
    <col min="7682" max="7682" width="46.5546875" style="127" customWidth="1"/>
    <col min="7683" max="7683" width="6.109375" style="127" customWidth="1"/>
    <col min="7684" max="7684" width="8" style="127" customWidth="1"/>
    <col min="7685" max="7685" width="10.109375" style="127" customWidth="1"/>
    <col min="7686" max="7686" width="12.6640625" style="127" customWidth="1"/>
    <col min="7687" max="7936" width="9.109375" style="127"/>
    <col min="7937" max="7937" width="4.88671875" style="127" customWidth="1"/>
    <col min="7938" max="7938" width="46.5546875" style="127" customWidth="1"/>
    <col min="7939" max="7939" width="6.109375" style="127" customWidth="1"/>
    <col min="7940" max="7940" width="8" style="127" customWidth="1"/>
    <col min="7941" max="7941" width="10.109375" style="127" customWidth="1"/>
    <col min="7942" max="7942" width="12.6640625" style="127" customWidth="1"/>
    <col min="7943" max="8192" width="9.109375" style="127"/>
    <col min="8193" max="8193" width="4.88671875" style="127" customWidth="1"/>
    <col min="8194" max="8194" width="46.5546875" style="127" customWidth="1"/>
    <col min="8195" max="8195" width="6.109375" style="127" customWidth="1"/>
    <col min="8196" max="8196" width="8" style="127" customWidth="1"/>
    <col min="8197" max="8197" width="10.109375" style="127" customWidth="1"/>
    <col min="8198" max="8198" width="12.6640625" style="127" customWidth="1"/>
    <col min="8199" max="8448" width="9.109375" style="127"/>
    <col min="8449" max="8449" width="4.88671875" style="127" customWidth="1"/>
    <col min="8450" max="8450" width="46.5546875" style="127" customWidth="1"/>
    <col min="8451" max="8451" width="6.109375" style="127" customWidth="1"/>
    <col min="8452" max="8452" width="8" style="127" customWidth="1"/>
    <col min="8453" max="8453" width="10.109375" style="127" customWidth="1"/>
    <col min="8454" max="8454" width="12.6640625" style="127" customWidth="1"/>
    <col min="8455" max="8704" width="9.109375" style="127"/>
    <col min="8705" max="8705" width="4.88671875" style="127" customWidth="1"/>
    <col min="8706" max="8706" width="46.5546875" style="127" customWidth="1"/>
    <col min="8707" max="8707" width="6.109375" style="127" customWidth="1"/>
    <col min="8708" max="8708" width="8" style="127" customWidth="1"/>
    <col min="8709" max="8709" width="10.109375" style="127" customWidth="1"/>
    <col min="8710" max="8710" width="12.6640625" style="127" customWidth="1"/>
    <col min="8711" max="8960" width="9.109375" style="127"/>
    <col min="8961" max="8961" width="4.88671875" style="127" customWidth="1"/>
    <col min="8962" max="8962" width="46.5546875" style="127" customWidth="1"/>
    <col min="8963" max="8963" width="6.109375" style="127" customWidth="1"/>
    <col min="8964" max="8964" width="8" style="127" customWidth="1"/>
    <col min="8965" max="8965" width="10.109375" style="127" customWidth="1"/>
    <col min="8966" max="8966" width="12.6640625" style="127" customWidth="1"/>
    <col min="8967" max="9216" width="9.109375" style="127"/>
    <col min="9217" max="9217" width="4.88671875" style="127" customWidth="1"/>
    <col min="9218" max="9218" width="46.5546875" style="127" customWidth="1"/>
    <col min="9219" max="9219" width="6.109375" style="127" customWidth="1"/>
    <col min="9220" max="9220" width="8" style="127" customWidth="1"/>
    <col min="9221" max="9221" width="10.109375" style="127" customWidth="1"/>
    <col min="9222" max="9222" width="12.6640625" style="127" customWidth="1"/>
    <col min="9223" max="9472" width="9.109375" style="127"/>
    <col min="9473" max="9473" width="4.88671875" style="127" customWidth="1"/>
    <col min="9474" max="9474" width="46.5546875" style="127" customWidth="1"/>
    <col min="9475" max="9475" width="6.109375" style="127" customWidth="1"/>
    <col min="9476" max="9476" width="8" style="127" customWidth="1"/>
    <col min="9477" max="9477" width="10.109375" style="127" customWidth="1"/>
    <col min="9478" max="9478" width="12.6640625" style="127" customWidth="1"/>
    <col min="9479" max="9728" width="9.109375" style="127"/>
    <col min="9729" max="9729" width="4.88671875" style="127" customWidth="1"/>
    <col min="9730" max="9730" width="46.5546875" style="127" customWidth="1"/>
    <col min="9731" max="9731" width="6.109375" style="127" customWidth="1"/>
    <col min="9732" max="9732" width="8" style="127" customWidth="1"/>
    <col min="9733" max="9733" width="10.109375" style="127" customWidth="1"/>
    <col min="9734" max="9734" width="12.6640625" style="127" customWidth="1"/>
    <col min="9735" max="9984" width="9.109375" style="127"/>
    <col min="9985" max="9985" width="4.88671875" style="127" customWidth="1"/>
    <col min="9986" max="9986" width="46.5546875" style="127" customWidth="1"/>
    <col min="9987" max="9987" width="6.109375" style="127" customWidth="1"/>
    <col min="9988" max="9988" width="8" style="127" customWidth="1"/>
    <col min="9989" max="9989" width="10.109375" style="127" customWidth="1"/>
    <col min="9990" max="9990" width="12.6640625" style="127" customWidth="1"/>
    <col min="9991" max="10240" width="9.109375" style="127"/>
    <col min="10241" max="10241" width="4.88671875" style="127" customWidth="1"/>
    <col min="10242" max="10242" width="46.5546875" style="127" customWidth="1"/>
    <col min="10243" max="10243" width="6.109375" style="127" customWidth="1"/>
    <col min="10244" max="10244" width="8" style="127" customWidth="1"/>
    <col min="10245" max="10245" width="10.109375" style="127" customWidth="1"/>
    <col min="10246" max="10246" width="12.6640625" style="127" customWidth="1"/>
    <col min="10247" max="10496" width="9.109375" style="127"/>
    <col min="10497" max="10497" width="4.88671875" style="127" customWidth="1"/>
    <col min="10498" max="10498" width="46.5546875" style="127" customWidth="1"/>
    <col min="10499" max="10499" width="6.109375" style="127" customWidth="1"/>
    <col min="10500" max="10500" width="8" style="127" customWidth="1"/>
    <col min="10501" max="10501" width="10.109375" style="127" customWidth="1"/>
    <col min="10502" max="10502" width="12.6640625" style="127" customWidth="1"/>
    <col min="10503" max="10752" width="9.109375" style="127"/>
    <col min="10753" max="10753" width="4.88671875" style="127" customWidth="1"/>
    <col min="10754" max="10754" width="46.5546875" style="127" customWidth="1"/>
    <col min="10755" max="10755" width="6.109375" style="127" customWidth="1"/>
    <col min="10756" max="10756" width="8" style="127" customWidth="1"/>
    <col min="10757" max="10757" width="10.109375" style="127" customWidth="1"/>
    <col min="10758" max="10758" width="12.6640625" style="127" customWidth="1"/>
    <col min="10759" max="11008" width="9.109375" style="127"/>
    <col min="11009" max="11009" width="4.88671875" style="127" customWidth="1"/>
    <col min="11010" max="11010" width="46.5546875" style="127" customWidth="1"/>
    <col min="11011" max="11011" width="6.109375" style="127" customWidth="1"/>
    <col min="11012" max="11012" width="8" style="127" customWidth="1"/>
    <col min="11013" max="11013" width="10.109375" style="127" customWidth="1"/>
    <col min="11014" max="11014" width="12.6640625" style="127" customWidth="1"/>
    <col min="11015" max="11264" width="9.109375" style="127"/>
    <col min="11265" max="11265" width="4.88671875" style="127" customWidth="1"/>
    <col min="11266" max="11266" width="46.5546875" style="127" customWidth="1"/>
    <col min="11267" max="11267" width="6.109375" style="127" customWidth="1"/>
    <col min="11268" max="11268" width="8" style="127" customWidth="1"/>
    <col min="11269" max="11269" width="10.109375" style="127" customWidth="1"/>
    <col min="11270" max="11270" width="12.6640625" style="127" customWidth="1"/>
    <col min="11271" max="11520" width="9.109375" style="127"/>
    <col min="11521" max="11521" width="4.88671875" style="127" customWidth="1"/>
    <col min="11522" max="11522" width="46.5546875" style="127" customWidth="1"/>
    <col min="11523" max="11523" width="6.109375" style="127" customWidth="1"/>
    <col min="11524" max="11524" width="8" style="127" customWidth="1"/>
    <col min="11525" max="11525" width="10.109375" style="127" customWidth="1"/>
    <col min="11526" max="11526" width="12.6640625" style="127" customWidth="1"/>
    <col min="11527" max="11776" width="9.109375" style="127"/>
    <col min="11777" max="11777" width="4.88671875" style="127" customWidth="1"/>
    <col min="11778" max="11778" width="46.5546875" style="127" customWidth="1"/>
    <col min="11779" max="11779" width="6.109375" style="127" customWidth="1"/>
    <col min="11780" max="11780" width="8" style="127" customWidth="1"/>
    <col min="11781" max="11781" width="10.109375" style="127" customWidth="1"/>
    <col min="11782" max="11782" width="12.6640625" style="127" customWidth="1"/>
    <col min="11783" max="12032" width="9.109375" style="127"/>
    <col min="12033" max="12033" width="4.88671875" style="127" customWidth="1"/>
    <col min="12034" max="12034" width="46.5546875" style="127" customWidth="1"/>
    <col min="12035" max="12035" width="6.109375" style="127" customWidth="1"/>
    <col min="12036" max="12036" width="8" style="127" customWidth="1"/>
    <col min="12037" max="12037" width="10.109375" style="127" customWidth="1"/>
    <col min="12038" max="12038" width="12.6640625" style="127" customWidth="1"/>
    <col min="12039" max="12288" width="9.109375" style="127"/>
    <col min="12289" max="12289" width="4.88671875" style="127" customWidth="1"/>
    <col min="12290" max="12290" width="46.5546875" style="127" customWidth="1"/>
    <col min="12291" max="12291" width="6.109375" style="127" customWidth="1"/>
    <col min="12292" max="12292" width="8" style="127" customWidth="1"/>
    <col min="12293" max="12293" width="10.109375" style="127" customWidth="1"/>
    <col min="12294" max="12294" width="12.6640625" style="127" customWidth="1"/>
    <col min="12295" max="12544" width="9.109375" style="127"/>
    <col min="12545" max="12545" width="4.88671875" style="127" customWidth="1"/>
    <col min="12546" max="12546" width="46.5546875" style="127" customWidth="1"/>
    <col min="12547" max="12547" width="6.109375" style="127" customWidth="1"/>
    <col min="12548" max="12548" width="8" style="127" customWidth="1"/>
    <col min="12549" max="12549" width="10.109375" style="127" customWidth="1"/>
    <col min="12550" max="12550" width="12.6640625" style="127" customWidth="1"/>
    <col min="12551" max="12800" width="9.109375" style="127"/>
    <col min="12801" max="12801" width="4.88671875" style="127" customWidth="1"/>
    <col min="12802" max="12802" width="46.5546875" style="127" customWidth="1"/>
    <col min="12803" max="12803" width="6.109375" style="127" customWidth="1"/>
    <col min="12804" max="12804" width="8" style="127" customWidth="1"/>
    <col min="12805" max="12805" width="10.109375" style="127" customWidth="1"/>
    <col min="12806" max="12806" width="12.6640625" style="127" customWidth="1"/>
    <col min="12807" max="13056" width="9.109375" style="127"/>
    <col min="13057" max="13057" width="4.88671875" style="127" customWidth="1"/>
    <col min="13058" max="13058" width="46.5546875" style="127" customWidth="1"/>
    <col min="13059" max="13059" width="6.109375" style="127" customWidth="1"/>
    <col min="13060" max="13060" width="8" style="127" customWidth="1"/>
    <col min="13061" max="13061" width="10.109375" style="127" customWidth="1"/>
    <col min="13062" max="13062" width="12.6640625" style="127" customWidth="1"/>
    <col min="13063" max="13312" width="9.109375" style="127"/>
    <col min="13313" max="13313" width="4.88671875" style="127" customWidth="1"/>
    <col min="13314" max="13314" width="46.5546875" style="127" customWidth="1"/>
    <col min="13315" max="13315" width="6.109375" style="127" customWidth="1"/>
    <col min="13316" max="13316" width="8" style="127" customWidth="1"/>
    <col min="13317" max="13317" width="10.109375" style="127" customWidth="1"/>
    <col min="13318" max="13318" width="12.6640625" style="127" customWidth="1"/>
    <col min="13319" max="13568" width="9.109375" style="127"/>
    <col min="13569" max="13569" width="4.88671875" style="127" customWidth="1"/>
    <col min="13570" max="13570" width="46.5546875" style="127" customWidth="1"/>
    <col min="13571" max="13571" width="6.109375" style="127" customWidth="1"/>
    <col min="13572" max="13572" width="8" style="127" customWidth="1"/>
    <col min="13573" max="13573" width="10.109375" style="127" customWidth="1"/>
    <col min="13574" max="13574" width="12.6640625" style="127" customWidth="1"/>
    <col min="13575" max="13824" width="9.109375" style="127"/>
    <col min="13825" max="13825" width="4.88671875" style="127" customWidth="1"/>
    <col min="13826" max="13826" width="46.5546875" style="127" customWidth="1"/>
    <col min="13827" max="13827" width="6.109375" style="127" customWidth="1"/>
    <col min="13828" max="13828" width="8" style="127" customWidth="1"/>
    <col min="13829" max="13829" width="10.109375" style="127" customWidth="1"/>
    <col min="13830" max="13830" width="12.6640625" style="127" customWidth="1"/>
    <col min="13831" max="14080" width="9.109375" style="127"/>
    <col min="14081" max="14081" width="4.88671875" style="127" customWidth="1"/>
    <col min="14082" max="14082" width="46.5546875" style="127" customWidth="1"/>
    <col min="14083" max="14083" width="6.109375" style="127" customWidth="1"/>
    <col min="14084" max="14084" width="8" style="127" customWidth="1"/>
    <col min="14085" max="14085" width="10.109375" style="127" customWidth="1"/>
    <col min="14086" max="14086" width="12.6640625" style="127" customWidth="1"/>
    <col min="14087" max="14336" width="9.109375" style="127"/>
    <col min="14337" max="14337" width="4.88671875" style="127" customWidth="1"/>
    <col min="14338" max="14338" width="46.5546875" style="127" customWidth="1"/>
    <col min="14339" max="14339" width="6.109375" style="127" customWidth="1"/>
    <col min="14340" max="14340" width="8" style="127" customWidth="1"/>
    <col min="14341" max="14341" width="10.109375" style="127" customWidth="1"/>
    <col min="14342" max="14342" width="12.6640625" style="127" customWidth="1"/>
    <col min="14343" max="14592" width="9.109375" style="127"/>
    <col min="14593" max="14593" width="4.88671875" style="127" customWidth="1"/>
    <col min="14594" max="14594" width="46.5546875" style="127" customWidth="1"/>
    <col min="14595" max="14595" width="6.109375" style="127" customWidth="1"/>
    <col min="14596" max="14596" width="8" style="127" customWidth="1"/>
    <col min="14597" max="14597" width="10.109375" style="127" customWidth="1"/>
    <col min="14598" max="14598" width="12.6640625" style="127" customWidth="1"/>
    <col min="14599" max="14848" width="9.109375" style="127"/>
    <col min="14849" max="14849" width="4.88671875" style="127" customWidth="1"/>
    <col min="14850" max="14850" width="46.5546875" style="127" customWidth="1"/>
    <col min="14851" max="14851" width="6.109375" style="127" customWidth="1"/>
    <col min="14852" max="14852" width="8" style="127" customWidth="1"/>
    <col min="14853" max="14853" width="10.109375" style="127" customWidth="1"/>
    <col min="14854" max="14854" width="12.6640625" style="127" customWidth="1"/>
    <col min="14855" max="15104" width="9.109375" style="127"/>
    <col min="15105" max="15105" width="4.88671875" style="127" customWidth="1"/>
    <col min="15106" max="15106" width="46.5546875" style="127" customWidth="1"/>
    <col min="15107" max="15107" width="6.109375" style="127" customWidth="1"/>
    <col min="15108" max="15108" width="8" style="127" customWidth="1"/>
    <col min="15109" max="15109" width="10.109375" style="127" customWidth="1"/>
    <col min="15110" max="15110" width="12.6640625" style="127" customWidth="1"/>
    <col min="15111" max="15360" width="9.109375" style="127"/>
    <col min="15361" max="15361" width="4.88671875" style="127" customWidth="1"/>
    <col min="15362" max="15362" width="46.5546875" style="127" customWidth="1"/>
    <col min="15363" max="15363" width="6.109375" style="127" customWidth="1"/>
    <col min="15364" max="15364" width="8" style="127" customWidth="1"/>
    <col min="15365" max="15365" width="10.109375" style="127" customWidth="1"/>
    <col min="15366" max="15366" width="12.6640625" style="127" customWidth="1"/>
    <col min="15367" max="15616" width="9.109375" style="127"/>
    <col min="15617" max="15617" width="4.88671875" style="127" customWidth="1"/>
    <col min="15618" max="15618" width="46.5546875" style="127" customWidth="1"/>
    <col min="15619" max="15619" width="6.109375" style="127" customWidth="1"/>
    <col min="15620" max="15620" width="8" style="127" customWidth="1"/>
    <col min="15621" max="15621" width="10.109375" style="127" customWidth="1"/>
    <col min="15622" max="15622" width="12.6640625" style="127" customWidth="1"/>
    <col min="15623" max="15872" width="9.109375" style="127"/>
    <col min="15873" max="15873" width="4.88671875" style="127" customWidth="1"/>
    <col min="15874" max="15874" width="46.5546875" style="127" customWidth="1"/>
    <col min="15875" max="15875" width="6.109375" style="127" customWidth="1"/>
    <col min="15876" max="15876" width="8" style="127" customWidth="1"/>
    <col min="15877" max="15877" width="10.109375" style="127" customWidth="1"/>
    <col min="15878" max="15878" width="12.6640625" style="127" customWidth="1"/>
    <col min="15879" max="16128" width="9.109375" style="127"/>
    <col min="16129" max="16129" width="4.88671875" style="127" customWidth="1"/>
    <col min="16130" max="16130" width="46.5546875" style="127" customWidth="1"/>
    <col min="16131" max="16131" width="6.109375" style="127" customWidth="1"/>
    <col min="16132" max="16132" width="8" style="127" customWidth="1"/>
    <col min="16133" max="16133" width="10.109375" style="127" customWidth="1"/>
    <col min="16134" max="16134" width="12.6640625" style="127" customWidth="1"/>
    <col min="16135" max="16384" width="9.109375" style="127"/>
  </cols>
  <sheetData>
    <row r="1" spans="1:14" ht="12" x14ac:dyDescent="0.2">
      <c r="A1" s="125"/>
      <c r="B1" s="126"/>
      <c r="N1" s="127">
        <v>5</v>
      </c>
    </row>
    <row r="2" spans="1:14" ht="12" x14ac:dyDescent="0.2">
      <c r="A2" s="125"/>
      <c r="B2" s="126" t="s">
        <v>64</v>
      </c>
    </row>
    <row r="3" spans="1:14" ht="12" x14ac:dyDescent="0.2">
      <c r="A3" s="125"/>
      <c r="B3" s="130"/>
    </row>
    <row r="4" spans="1:14" ht="12" x14ac:dyDescent="0.25">
      <c r="A4" s="131" t="s">
        <v>0</v>
      </c>
      <c r="B4" s="130" t="s">
        <v>1</v>
      </c>
      <c r="F4" s="132">
        <f>F13</f>
        <v>0</v>
      </c>
    </row>
    <row r="5" spans="1:14" ht="12" x14ac:dyDescent="0.25">
      <c r="A5" s="131" t="s">
        <v>2</v>
      </c>
      <c r="B5" s="130" t="s">
        <v>3</v>
      </c>
      <c r="F5" s="132">
        <f>F22</f>
        <v>0</v>
      </c>
    </row>
    <row r="6" spans="1:14" ht="12.6" thickBot="1" x14ac:dyDescent="0.3">
      <c r="A6" s="125"/>
      <c r="B6" s="133" t="s">
        <v>4</v>
      </c>
      <c r="C6" s="133"/>
      <c r="D6" s="133"/>
      <c r="E6" s="134"/>
      <c r="F6" s="135">
        <f>SUM(F4:F5)</f>
        <v>0</v>
      </c>
    </row>
    <row r="7" spans="1:14" ht="12.6" thickTop="1" x14ac:dyDescent="0.25">
      <c r="A7" s="125"/>
      <c r="B7" s="136"/>
      <c r="F7" s="137"/>
    </row>
    <row r="8" spans="1:14" ht="12" x14ac:dyDescent="0.2">
      <c r="A8" s="125"/>
      <c r="B8" s="130"/>
      <c r="F8" s="138"/>
    </row>
    <row r="9" spans="1:14" ht="12" x14ac:dyDescent="0.25">
      <c r="A9" s="139" t="s">
        <v>0</v>
      </c>
      <c r="B9" s="140" t="s">
        <v>1</v>
      </c>
      <c r="F9" s="141"/>
    </row>
    <row r="10" spans="1:14" x14ac:dyDescent="0.2">
      <c r="A10" s="125">
        <v>1</v>
      </c>
      <c r="B10" s="142" t="s">
        <v>5</v>
      </c>
      <c r="C10" s="143"/>
      <c r="D10" s="144"/>
      <c r="E10" s="145"/>
      <c r="F10" s="146">
        <f>F53</f>
        <v>0</v>
      </c>
    </row>
    <row r="11" spans="1:14" x14ac:dyDescent="0.2">
      <c r="A11" s="125">
        <v>2</v>
      </c>
      <c r="B11" s="142" t="s">
        <v>6</v>
      </c>
      <c r="F11" s="146">
        <f>F75</f>
        <v>0</v>
      </c>
    </row>
    <row r="12" spans="1:14" x14ac:dyDescent="0.2">
      <c r="A12" s="125"/>
      <c r="B12" s="142"/>
      <c r="F12" s="146"/>
    </row>
    <row r="13" spans="1:14" ht="12.6" thickBot="1" x14ac:dyDescent="0.25">
      <c r="A13" s="125"/>
      <c r="B13" s="147" t="s">
        <v>7</v>
      </c>
      <c r="C13" s="133"/>
      <c r="D13" s="133"/>
      <c r="E13" s="134"/>
      <c r="F13" s="148">
        <f>SUM(F10:F11)</f>
        <v>0</v>
      </c>
    </row>
    <row r="14" spans="1:14" ht="12" thickTop="1" x14ac:dyDescent="0.2">
      <c r="A14" s="125"/>
      <c r="B14" s="142"/>
      <c r="F14" s="146"/>
    </row>
    <row r="15" spans="1:14" x14ac:dyDescent="0.2">
      <c r="A15" s="125"/>
      <c r="B15" s="142"/>
      <c r="F15" s="146"/>
    </row>
    <row r="16" spans="1:14" ht="12" x14ac:dyDescent="0.25">
      <c r="A16" s="139" t="s">
        <v>2</v>
      </c>
      <c r="B16" s="149" t="s">
        <v>8</v>
      </c>
      <c r="F16" s="150"/>
    </row>
    <row r="17" spans="1:7" x14ac:dyDescent="0.2">
      <c r="A17" s="125">
        <v>3</v>
      </c>
      <c r="B17" s="151" t="s">
        <v>9</v>
      </c>
      <c r="C17" s="143"/>
      <c r="D17" s="144"/>
      <c r="E17" s="145"/>
      <c r="F17" s="146">
        <f>F102</f>
        <v>0</v>
      </c>
    </row>
    <row r="18" spans="1:7" x14ac:dyDescent="0.2">
      <c r="A18" s="125">
        <v>4</v>
      </c>
      <c r="B18" s="151" t="s">
        <v>10</v>
      </c>
      <c r="F18" s="146">
        <f>F113</f>
        <v>0</v>
      </c>
    </row>
    <row r="19" spans="1:7" x14ac:dyDescent="0.2">
      <c r="A19" s="125">
        <v>5</v>
      </c>
      <c r="B19" s="151" t="s">
        <v>11</v>
      </c>
      <c r="F19" s="146">
        <f>F126</f>
        <v>0</v>
      </c>
    </row>
    <row r="20" spans="1:7" x14ac:dyDescent="0.2">
      <c r="A20" s="125">
        <v>6</v>
      </c>
      <c r="B20" s="151" t="s">
        <v>12</v>
      </c>
      <c r="F20" s="146">
        <f>F146</f>
        <v>0</v>
      </c>
    </row>
    <row r="21" spans="1:7" x14ac:dyDescent="0.2">
      <c r="A21" s="125"/>
      <c r="B21" s="152"/>
      <c r="F21" s="146"/>
    </row>
    <row r="22" spans="1:7" ht="12.6" thickBot="1" x14ac:dyDescent="0.25">
      <c r="A22" s="125"/>
      <c r="B22" s="147" t="s">
        <v>13</v>
      </c>
      <c r="C22" s="133"/>
      <c r="D22" s="133"/>
      <c r="E22" s="134"/>
      <c r="F22" s="148">
        <f>SUM(F17:F20)</f>
        <v>0</v>
      </c>
    </row>
    <row r="23" spans="1:7" ht="12.6" thickTop="1" x14ac:dyDescent="0.2">
      <c r="A23" s="125"/>
      <c r="B23" s="153"/>
    </row>
    <row r="24" spans="1:7" ht="12" x14ac:dyDescent="0.2">
      <c r="A24" s="125"/>
      <c r="B24" s="153" t="s">
        <v>14</v>
      </c>
      <c r="C24" s="154"/>
      <c r="D24" s="152"/>
      <c r="E24" s="155"/>
      <c r="F24" s="152"/>
    </row>
    <row r="25" spans="1:7" ht="12" x14ac:dyDescent="0.2">
      <c r="A25" s="125"/>
      <c r="B25" s="153"/>
      <c r="C25" s="156"/>
      <c r="D25" s="152"/>
      <c r="E25" s="155"/>
      <c r="F25" s="152"/>
    </row>
    <row r="26" spans="1:7" x14ac:dyDescent="0.2">
      <c r="A26" s="157">
        <v>1</v>
      </c>
      <c r="B26" s="158" t="s">
        <v>5</v>
      </c>
      <c r="C26" s="159"/>
      <c r="D26" s="160"/>
      <c r="E26" s="146"/>
      <c r="F26" s="152"/>
      <c r="G26" s="138"/>
    </row>
    <row r="27" spans="1:7" x14ac:dyDescent="0.2">
      <c r="A27" s="125"/>
      <c r="B27" s="138"/>
      <c r="C27" s="156"/>
      <c r="D27" s="152"/>
      <c r="E27" s="155"/>
      <c r="F27" s="152"/>
      <c r="G27" s="138"/>
    </row>
    <row r="28" spans="1:7" ht="26.4" x14ac:dyDescent="0.2">
      <c r="A28" s="161">
        <v>1</v>
      </c>
      <c r="B28" s="127" t="s">
        <v>183</v>
      </c>
    </row>
    <row r="29" spans="1:7" x14ac:dyDescent="0.2">
      <c r="B29" s="163"/>
      <c r="C29" s="164" t="s">
        <v>15</v>
      </c>
      <c r="D29" s="165">
        <v>7</v>
      </c>
      <c r="E29" s="146"/>
      <c r="F29" s="166">
        <f>D29*E29</f>
        <v>0</v>
      </c>
      <c r="G29" s="138"/>
    </row>
    <row r="30" spans="1:7" ht="22.8" x14ac:dyDescent="0.2">
      <c r="A30" s="161">
        <v>1.01</v>
      </c>
      <c r="B30" s="138" t="s">
        <v>119</v>
      </c>
      <c r="C30" s="164"/>
      <c r="D30" s="165"/>
      <c r="E30" s="146"/>
      <c r="F30" s="166"/>
      <c r="G30" s="138"/>
    </row>
    <row r="31" spans="1:7" ht="13.2" x14ac:dyDescent="0.2">
      <c r="A31" s="157"/>
      <c r="C31" s="164" t="s">
        <v>184</v>
      </c>
      <c r="D31" s="165">
        <v>4</v>
      </c>
      <c r="E31" s="146"/>
      <c r="F31" s="166">
        <f>D31*E31</f>
        <v>0</v>
      </c>
      <c r="G31" s="138"/>
    </row>
    <row r="32" spans="1:7" ht="22.8" x14ac:dyDescent="0.2">
      <c r="A32" s="167">
        <f>SUM(A30,0.01)</f>
        <v>1.02</v>
      </c>
      <c r="B32" s="138" t="s">
        <v>133</v>
      </c>
      <c r="C32" s="164"/>
      <c r="D32" s="165"/>
      <c r="E32" s="146"/>
      <c r="F32" s="166"/>
    </row>
    <row r="33" spans="1:7" ht="13.2" x14ac:dyDescent="0.2">
      <c r="A33" s="157"/>
      <c r="C33" s="164" t="s">
        <v>185</v>
      </c>
      <c r="D33" s="165">
        <v>7</v>
      </c>
      <c r="E33" s="146"/>
      <c r="F33" s="166">
        <f>D33*E33</f>
        <v>0</v>
      </c>
      <c r="G33" s="138"/>
    </row>
    <row r="34" spans="1:7" ht="22.8" x14ac:dyDescent="0.2">
      <c r="A34" s="161">
        <f>SUM(A32,0.01)</f>
        <v>1.03</v>
      </c>
      <c r="B34" s="163" t="s">
        <v>134</v>
      </c>
      <c r="C34" s="164"/>
      <c r="D34" s="168"/>
      <c r="E34" s="146"/>
      <c r="F34" s="166"/>
      <c r="G34" s="138"/>
    </row>
    <row r="35" spans="1:7" ht="13.2" x14ac:dyDescent="0.2">
      <c r="A35" s="161"/>
      <c r="B35" s="163"/>
      <c r="C35" s="164" t="s">
        <v>185</v>
      </c>
      <c r="D35" s="168">
        <v>24</v>
      </c>
      <c r="E35" s="146"/>
      <c r="F35" s="166">
        <f>D35*E35</f>
        <v>0</v>
      </c>
      <c r="G35" s="138"/>
    </row>
    <row r="36" spans="1:7" ht="22.8" x14ac:dyDescent="0.2">
      <c r="A36" s="161">
        <f>SUM(A34,0.01)</f>
        <v>1.04</v>
      </c>
      <c r="B36" s="163" t="s">
        <v>152</v>
      </c>
      <c r="C36" s="164"/>
      <c r="D36" s="165"/>
      <c r="E36" s="146"/>
      <c r="F36" s="166"/>
      <c r="G36" s="138"/>
    </row>
    <row r="37" spans="1:7" ht="13.2" x14ac:dyDescent="0.2">
      <c r="A37" s="161"/>
      <c r="B37" s="163"/>
      <c r="C37" s="164" t="s">
        <v>185</v>
      </c>
      <c r="D37" s="165">
        <v>17.5</v>
      </c>
      <c r="E37" s="146"/>
      <c r="F37" s="166">
        <f>D37*E37</f>
        <v>0</v>
      </c>
      <c r="G37" s="138"/>
    </row>
    <row r="38" spans="1:7" ht="22.8" x14ac:dyDescent="0.2">
      <c r="A38" s="161">
        <f>SUM(A36,0.01)</f>
        <v>1.05</v>
      </c>
      <c r="B38" s="127" t="s">
        <v>153</v>
      </c>
    </row>
    <row r="39" spans="1:7" x14ac:dyDescent="0.2">
      <c r="A39" s="127"/>
      <c r="C39" s="164" t="s">
        <v>15</v>
      </c>
      <c r="D39" s="165">
        <v>1</v>
      </c>
      <c r="E39" s="146"/>
      <c r="F39" s="166">
        <f>D39*E39</f>
        <v>0</v>
      </c>
    </row>
    <row r="40" spans="1:7" s="128" customFormat="1" ht="22.8" x14ac:dyDescent="0.2">
      <c r="A40" s="161">
        <f>SUM(A38,0.01)</f>
        <v>1.06</v>
      </c>
      <c r="B40" s="127" t="s">
        <v>154</v>
      </c>
      <c r="C40" s="164"/>
      <c r="D40" s="165"/>
      <c r="E40" s="146"/>
      <c r="F40" s="166"/>
      <c r="G40" s="152"/>
    </row>
    <row r="41" spans="1:7" x14ac:dyDescent="0.2">
      <c r="A41" s="161"/>
      <c r="B41" s="163"/>
      <c r="C41" s="164" t="s">
        <v>15</v>
      </c>
      <c r="D41" s="165">
        <v>1</v>
      </c>
      <c r="E41" s="146"/>
      <c r="F41" s="166">
        <f>D41*E41</f>
        <v>0</v>
      </c>
      <c r="G41" s="138"/>
    </row>
    <row r="42" spans="1:7" ht="22.8" x14ac:dyDescent="0.2">
      <c r="A42" s="161">
        <f>SUM(A40,0.01)</f>
        <v>1.07</v>
      </c>
      <c r="B42" s="127" t="s">
        <v>155</v>
      </c>
      <c r="C42" s="164"/>
      <c r="D42" s="165"/>
      <c r="E42" s="146"/>
      <c r="F42" s="166"/>
      <c r="G42" s="138"/>
    </row>
    <row r="43" spans="1:7" x14ac:dyDescent="0.2">
      <c r="A43" s="161"/>
      <c r="B43" s="163"/>
      <c r="C43" s="164" t="s">
        <v>15</v>
      </c>
      <c r="D43" s="165">
        <v>1</v>
      </c>
      <c r="E43" s="146"/>
      <c r="F43" s="166">
        <f>D43*E43</f>
        <v>0</v>
      </c>
      <c r="G43" s="138"/>
    </row>
    <row r="44" spans="1:7" ht="22.8" x14ac:dyDescent="0.2">
      <c r="A44" s="161">
        <f>SUM(A42,0.01)</f>
        <v>1.08</v>
      </c>
      <c r="B44" s="127" t="s">
        <v>156</v>
      </c>
      <c r="C44" s="164"/>
      <c r="D44" s="165"/>
      <c r="E44" s="146"/>
      <c r="F44" s="166"/>
      <c r="G44" s="138"/>
    </row>
    <row r="45" spans="1:7" x14ac:dyDescent="0.2">
      <c r="A45" s="127"/>
      <c r="B45" s="163"/>
      <c r="C45" s="164" t="s">
        <v>15</v>
      </c>
      <c r="D45" s="165">
        <v>1</v>
      </c>
      <c r="E45" s="146"/>
      <c r="F45" s="166">
        <f>D45*E45</f>
        <v>0</v>
      </c>
      <c r="G45" s="138"/>
    </row>
    <row r="46" spans="1:7" ht="14.25" customHeight="1" x14ac:dyDescent="0.2">
      <c r="A46" s="169">
        <f>SUM(A44,0.01)</f>
        <v>1.0900000000000001</v>
      </c>
      <c r="B46" s="127" t="s">
        <v>149</v>
      </c>
      <c r="C46" s="170"/>
      <c r="D46" s="171"/>
      <c r="E46" s="132"/>
      <c r="F46" s="172"/>
      <c r="G46" s="138"/>
    </row>
    <row r="47" spans="1:7" ht="13.2" x14ac:dyDescent="0.2">
      <c r="A47" s="161"/>
      <c r="C47" s="173" t="s">
        <v>184</v>
      </c>
      <c r="D47" s="171">
        <v>6</v>
      </c>
      <c r="E47" s="132"/>
      <c r="F47" s="172">
        <f t="shared" ref="F47" si="0">D47*E47</f>
        <v>0</v>
      </c>
      <c r="G47" s="138"/>
    </row>
    <row r="48" spans="1:7" ht="34.200000000000003" x14ac:dyDescent="0.2">
      <c r="A48" s="167">
        <v>1.1000000000000001</v>
      </c>
      <c r="B48" s="202" t="s">
        <v>190</v>
      </c>
      <c r="C48" s="173"/>
      <c r="D48" s="171"/>
      <c r="E48" s="132"/>
      <c r="F48" s="172"/>
      <c r="G48" s="138"/>
    </row>
    <row r="49" spans="1:7" x14ac:dyDescent="0.2">
      <c r="A49" s="127"/>
      <c r="C49" s="173" t="s">
        <v>15</v>
      </c>
      <c r="D49" s="186">
        <v>1</v>
      </c>
      <c r="E49" s="132"/>
      <c r="F49" s="172">
        <f>D49*E49</f>
        <v>0</v>
      </c>
      <c r="G49" s="138"/>
    </row>
    <row r="50" spans="1:7" ht="34.200000000000003" x14ac:dyDescent="0.2">
      <c r="A50" s="161">
        <v>1.1100000000000001</v>
      </c>
      <c r="B50" s="138" t="s">
        <v>24</v>
      </c>
      <c r="F50" s="166"/>
      <c r="G50" s="138"/>
    </row>
    <row r="51" spans="1:7" ht="13.2" x14ac:dyDescent="0.2">
      <c r="A51" s="127"/>
      <c r="B51" s="163"/>
      <c r="C51" s="164" t="s">
        <v>186</v>
      </c>
      <c r="D51" s="168">
        <v>4</v>
      </c>
      <c r="E51" s="146"/>
      <c r="F51" s="166">
        <f>D51*E51</f>
        <v>0</v>
      </c>
      <c r="G51" s="138"/>
    </row>
    <row r="52" spans="1:7" x14ac:dyDescent="0.2">
      <c r="A52" s="174"/>
      <c r="B52" s="138"/>
      <c r="C52" s="164"/>
      <c r="D52" s="168"/>
      <c r="E52" s="146"/>
      <c r="F52" s="166"/>
      <c r="G52" s="138"/>
    </row>
    <row r="53" spans="1:7" ht="12" thickBot="1" x14ac:dyDescent="0.25">
      <c r="A53" s="161"/>
      <c r="B53" s="175" t="s">
        <v>4</v>
      </c>
      <c r="C53" s="176"/>
      <c r="D53" s="177"/>
      <c r="E53" s="178"/>
      <c r="F53" s="148">
        <f>SUM(F29:F51)</f>
        <v>0</v>
      </c>
      <c r="G53" s="138"/>
    </row>
    <row r="54" spans="1:7" ht="12" thickTop="1" x14ac:dyDescent="0.2">
      <c r="A54" s="125"/>
      <c r="B54" s="163"/>
      <c r="C54" s="156"/>
      <c r="D54" s="152"/>
      <c r="E54" s="155"/>
      <c r="F54" s="152"/>
      <c r="G54" s="138"/>
    </row>
    <row r="55" spans="1:7" x14ac:dyDescent="0.2">
      <c r="A55" s="179"/>
      <c r="B55" s="180"/>
      <c r="C55" s="181"/>
      <c r="D55" s="182"/>
      <c r="E55" s="183"/>
      <c r="F55" s="184"/>
      <c r="G55" s="138"/>
    </row>
    <row r="56" spans="1:7" x14ac:dyDescent="0.2">
      <c r="A56" s="157">
        <v>2</v>
      </c>
      <c r="B56" s="158" t="s">
        <v>6</v>
      </c>
      <c r="C56" s="159"/>
      <c r="D56" s="160"/>
      <c r="E56" s="146"/>
      <c r="F56" s="152"/>
      <c r="G56" s="138"/>
    </row>
    <row r="57" spans="1:7" ht="12" x14ac:dyDescent="0.2">
      <c r="A57" s="125"/>
      <c r="B57" s="185"/>
      <c r="C57" s="159"/>
      <c r="D57" s="160"/>
      <c r="E57" s="146"/>
      <c r="F57" s="152"/>
      <c r="G57" s="138"/>
    </row>
    <row r="58" spans="1:7" ht="22.8" x14ac:dyDescent="0.2">
      <c r="A58" s="161">
        <v>2.0099999999999998</v>
      </c>
      <c r="B58" s="138" t="s">
        <v>129</v>
      </c>
      <c r="C58" s="164"/>
      <c r="D58" s="165"/>
      <c r="E58" s="146"/>
      <c r="F58" s="166"/>
      <c r="G58" s="138"/>
    </row>
    <row r="59" spans="1:7" ht="13.2" x14ac:dyDescent="0.2">
      <c r="A59" s="161"/>
      <c r="B59" s="180"/>
      <c r="C59" s="164" t="s">
        <v>185</v>
      </c>
      <c r="D59" s="165">
        <v>7</v>
      </c>
      <c r="E59" s="146"/>
      <c r="F59" s="166">
        <f>D59*E59</f>
        <v>0</v>
      </c>
      <c r="G59" s="138"/>
    </row>
    <row r="60" spans="1:7" ht="22.8" x14ac:dyDescent="0.2">
      <c r="A60" s="161">
        <f>SUM(A58,0.01)</f>
        <v>2.0199999999999996</v>
      </c>
      <c r="B60" s="138" t="s">
        <v>135</v>
      </c>
      <c r="C60" s="173"/>
      <c r="D60" s="186"/>
      <c r="E60" s="132"/>
      <c r="F60" s="172"/>
      <c r="G60" s="138"/>
    </row>
    <row r="61" spans="1:7" ht="13.2" x14ac:dyDescent="0.2">
      <c r="A61" s="167"/>
      <c r="B61" s="163"/>
      <c r="C61" s="173" t="s">
        <v>185</v>
      </c>
      <c r="D61" s="186">
        <v>24</v>
      </c>
      <c r="E61" s="132"/>
      <c r="F61" s="172">
        <f>D61*E61</f>
        <v>0</v>
      </c>
      <c r="G61" s="138"/>
    </row>
    <row r="62" spans="1:7" ht="22.8" x14ac:dyDescent="0.2">
      <c r="A62" s="167">
        <f>SUM(A60,0.01)</f>
        <v>2.0299999999999994</v>
      </c>
      <c r="B62" s="163" t="s">
        <v>157</v>
      </c>
      <c r="C62" s="173"/>
      <c r="D62" s="186"/>
      <c r="E62" s="132"/>
      <c r="F62" s="172"/>
      <c r="G62" s="138"/>
    </row>
    <row r="63" spans="1:7" x14ac:dyDescent="0.2">
      <c r="A63" s="167"/>
      <c r="B63" s="163"/>
      <c r="C63" s="173" t="s">
        <v>26</v>
      </c>
      <c r="D63" s="186">
        <v>1</v>
      </c>
      <c r="E63" s="132"/>
      <c r="F63" s="172">
        <f t="shared" ref="F63" si="1">D63*E63</f>
        <v>0</v>
      </c>
      <c r="G63" s="138"/>
    </row>
    <row r="64" spans="1:7" ht="22.8" x14ac:dyDescent="0.2">
      <c r="A64" s="167">
        <f>SUM(A62,0.01)</f>
        <v>2.0399999999999991</v>
      </c>
      <c r="B64" s="163" t="s">
        <v>148</v>
      </c>
      <c r="C64" s="173"/>
      <c r="D64" s="186"/>
      <c r="E64" s="132"/>
      <c r="F64" s="172"/>
      <c r="G64" s="138"/>
    </row>
    <row r="65" spans="1:7" ht="13.2" x14ac:dyDescent="0.2">
      <c r="A65" s="167"/>
      <c r="B65" s="163"/>
      <c r="C65" s="173" t="s">
        <v>184</v>
      </c>
      <c r="D65" s="186">
        <v>6</v>
      </c>
      <c r="E65" s="132"/>
      <c r="F65" s="172">
        <f t="shared" ref="F65" si="2">D65*E65</f>
        <v>0</v>
      </c>
      <c r="G65" s="138"/>
    </row>
    <row r="66" spans="1:7" ht="22.8" x14ac:dyDescent="0.2">
      <c r="A66" s="167">
        <f>SUM(A64,0.01)</f>
        <v>2.0499999999999989</v>
      </c>
      <c r="B66" s="187" t="s">
        <v>17</v>
      </c>
      <c r="C66" s="164"/>
      <c r="D66" s="165"/>
      <c r="E66" s="146"/>
      <c r="F66" s="188"/>
      <c r="G66" s="138"/>
    </row>
    <row r="67" spans="1:7" ht="12.75" customHeight="1" x14ac:dyDescent="0.2">
      <c r="A67" s="167"/>
      <c r="B67" s="163" t="s">
        <v>18</v>
      </c>
      <c r="C67" s="189" t="s">
        <v>19</v>
      </c>
      <c r="D67" s="190">
        <v>8</v>
      </c>
      <c r="E67" s="146"/>
      <c r="F67" s="166">
        <f>D67*E67</f>
        <v>0</v>
      </c>
      <c r="G67" s="138"/>
    </row>
    <row r="68" spans="1:7" ht="15" customHeight="1" x14ac:dyDescent="0.2">
      <c r="A68" s="127"/>
      <c r="B68" s="163" t="s">
        <v>20</v>
      </c>
      <c r="C68" s="189" t="s">
        <v>19</v>
      </c>
      <c r="D68" s="190">
        <v>10</v>
      </c>
      <c r="E68" s="146"/>
      <c r="F68" s="166">
        <f>D68*E68</f>
        <v>0</v>
      </c>
      <c r="G68" s="138"/>
    </row>
    <row r="69" spans="1:7" ht="22.8" x14ac:dyDescent="0.2">
      <c r="A69" s="167">
        <f>SUM(A66,0.01)</f>
        <v>2.0599999999999987</v>
      </c>
      <c r="B69" s="138" t="s">
        <v>21</v>
      </c>
      <c r="C69" s="164" t="s">
        <v>22</v>
      </c>
      <c r="D69" s="165">
        <v>1</v>
      </c>
      <c r="E69" s="146"/>
      <c r="F69" s="166">
        <f>D69*E69</f>
        <v>0</v>
      </c>
      <c r="G69" s="138"/>
    </row>
    <row r="70" spans="1:7" s="128" customFormat="1" ht="12" customHeight="1" x14ac:dyDescent="0.2">
      <c r="A70" s="167"/>
      <c r="G70" s="152"/>
    </row>
    <row r="71" spans="1:7" x14ac:dyDescent="0.2">
      <c r="A71" s="161">
        <v>2.0699999999999998</v>
      </c>
      <c r="B71" s="163" t="s">
        <v>16</v>
      </c>
      <c r="F71" s="166"/>
      <c r="G71" s="138"/>
    </row>
    <row r="72" spans="1:7" ht="13.2" x14ac:dyDescent="0.2">
      <c r="A72" s="127"/>
      <c r="B72" s="163"/>
      <c r="C72" s="164" t="s">
        <v>185</v>
      </c>
      <c r="D72" s="165">
        <v>57</v>
      </c>
      <c r="E72" s="146"/>
      <c r="F72" s="166">
        <f>D72*E72</f>
        <v>0</v>
      </c>
      <c r="G72" s="138"/>
    </row>
    <row r="74" spans="1:7" x14ac:dyDescent="0.2">
      <c r="A74" s="161"/>
    </row>
    <row r="75" spans="1:7" ht="12" thickBot="1" x14ac:dyDescent="0.25">
      <c r="A75" s="127"/>
      <c r="B75" s="175" t="s">
        <v>4</v>
      </c>
      <c r="C75" s="176"/>
      <c r="D75" s="177"/>
      <c r="E75" s="178"/>
      <c r="F75" s="148">
        <f>SUM(F59:F72)</f>
        <v>0</v>
      </c>
    </row>
    <row r="76" spans="1:7" ht="12" thickTop="1" x14ac:dyDescent="0.2">
      <c r="A76" s="161"/>
    </row>
    <row r="77" spans="1:7" ht="12" x14ac:dyDescent="0.2">
      <c r="A77" s="161"/>
      <c r="B77" s="153"/>
      <c r="C77" s="154"/>
      <c r="D77" s="152"/>
      <c r="E77" s="155"/>
      <c r="F77" s="152"/>
    </row>
    <row r="78" spans="1:7" ht="12" x14ac:dyDescent="0.2">
      <c r="A78" s="161"/>
      <c r="B78" s="153" t="s">
        <v>23</v>
      </c>
      <c r="C78" s="156"/>
      <c r="D78" s="152"/>
      <c r="E78" s="155"/>
      <c r="F78" s="152"/>
    </row>
    <row r="79" spans="1:7" ht="12" x14ac:dyDescent="0.2">
      <c r="A79" s="161"/>
      <c r="B79" s="153"/>
      <c r="C79" s="156"/>
      <c r="D79" s="152"/>
      <c r="E79" s="155"/>
      <c r="F79" s="152"/>
    </row>
    <row r="80" spans="1:7" x14ac:dyDescent="0.2">
      <c r="A80" s="125">
        <v>3</v>
      </c>
      <c r="B80" s="138" t="s">
        <v>9</v>
      </c>
      <c r="C80" s="156"/>
      <c r="D80" s="152"/>
      <c r="E80" s="146"/>
      <c r="F80" s="152"/>
    </row>
    <row r="81" spans="1:6" x14ac:dyDescent="0.2">
      <c r="A81" s="125"/>
      <c r="B81" s="138"/>
      <c r="C81" s="156"/>
      <c r="D81" s="152"/>
      <c r="E81" s="146"/>
      <c r="F81" s="152"/>
    </row>
    <row r="82" spans="1:6" x14ac:dyDescent="0.2">
      <c r="A82" s="161">
        <v>3.01</v>
      </c>
      <c r="B82" s="138"/>
      <c r="C82" s="164"/>
      <c r="D82" s="165"/>
      <c r="E82" s="146"/>
      <c r="F82" s="166"/>
    </row>
    <row r="83" spans="1:6" ht="34.200000000000003" x14ac:dyDescent="0.2">
      <c r="A83" s="161"/>
      <c r="B83" s="191" t="s">
        <v>121</v>
      </c>
      <c r="C83" s="164"/>
      <c r="D83" s="165"/>
      <c r="E83" s="146"/>
      <c r="F83" s="166"/>
    </row>
    <row r="84" spans="1:6" x14ac:dyDescent="0.2">
      <c r="A84" s="161"/>
      <c r="B84" s="138" t="s">
        <v>120</v>
      </c>
      <c r="C84" s="164" t="s">
        <v>26</v>
      </c>
      <c r="D84" s="165">
        <v>3</v>
      </c>
      <c r="E84" s="146"/>
      <c r="F84" s="166">
        <f t="shared" ref="F84" si="3">D84*E84</f>
        <v>0</v>
      </c>
    </row>
    <row r="85" spans="1:6" x14ac:dyDescent="0.2">
      <c r="A85" s="127"/>
      <c r="B85" s="138" t="s">
        <v>173</v>
      </c>
      <c r="C85" s="164" t="s">
        <v>26</v>
      </c>
      <c r="D85" s="165">
        <v>1</v>
      </c>
      <c r="E85" s="146"/>
      <c r="F85" s="166">
        <f t="shared" ref="F85:F86" si="4">D85*E85</f>
        <v>0</v>
      </c>
    </row>
    <row r="86" spans="1:6" x14ac:dyDescent="0.2">
      <c r="A86" s="161"/>
      <c r="B86" s="138" t="s">
        <v>174</v>
      </c>
      <c r="C86" s="164" t="s">
        <v>26</v>
      </c>
      <c r="D86" s="165">
        <v>1</v>
      </c>
      <c r="E86" s="146"/>
      <c r="F86" s="166">
        <f t="shared" si="4"/>
        <v>0</v>
      </c>
    </row>
    <row r="87" spans="1:6" x14ac:dyDescent="0.2">
      <c r="A87" s="161"/>
      <c r="B87" s="138" t="s">
        <v>175</v>
      </c>
      <c r="C87" s="164" t="s">
        <v>26</v>
      </c>
      <c r="D87" s="165">
        <v>1</v>
      </c>
      <c r="E87" s="146"/>
      <c r="F87" s="166">
        <f t="shared" ref="F87" si="5">D87*E87</f>
        <v>0</v>
      </c>
    </row>
    <row r="88" spans="1:6" x14ac:dyDescent="0.2">
      <c r="A88" s="161"/>
      <c r="E88" s="127"/>
    </row>
    <row r="89" spans="1:6" ht="45.6" x14ac:dyDescent="0.2">
      <c r="A89" s="161">
        <v>3.02</v>
      </c>
      <c r="B89" s="191" t="s">
        <v>117</v>
      </c>
      <c r="C89" s="164"/>
      <c r="D89" s="165"/>
      <c r="E89" s="146"/>
      <c r="F89" s="166"/>
    </row>
    <row r="90" spans="1:6" x14ac:dyDescent="0.2">
      <c r="A90" s="161"/>
      <c r="B90" s="138"/>
      <c r="C90" s="164" t="s">
        <v>26</v>
      </c>
      <c r="D90" s="165">
        <v>1</v>
      </c>
      <c r="E90" s="146"/>
      <c r="F90" s="166">
        <f t="shared" ref="F90" si="6">D90*E90</f>
        <v>0</v>
      </c>
    </row>
    <row r="91" spans="1:6" ht="13.5" customHeight="1" x14ac:dyDescent="0.2">
      <c r="A91" s="174">
        <v>3.03</v>
      </c>
      <c r="B91" s="127" t="s">
        <v>158</v>
      </c>
      <c r="D91" s="127"/>
      <c r="E91" s="127"/>
    </row>
    <row r="92" spans="1:6" x14ac:dyDescent="0.2">
      <c r="A92" s="174"/>
      <c r="C92" s="164" t="s">
        <v>26</v>
      </c>
      <c r="D92" s="192">
        <v>1</v>
      </c>
      <c r="E92" s="146"/>
      <c r="F92" s="166">
        <f t="shared" ref="F92" si="7">D92*E92</f>
        <v>0</v>
      </c>
    </row>
    <row r="93" spans="1:6" ht="68.400000000000006" x14ac:dyDescent="0.2">
      <c r="A93" s="174">
        <v>3.04</v>
      </c>
      <c r="B93" s="127" t="s">
        <v>177</v>
      </c>
      <c r="C93" s="164"/>
      <c r="D93" s="192"/>
      <c r="E93" s="146"/>
      <c r="F93" s="166"/>
    </row>
    <row r="94" spans="1:6" x14ac:dyDescent="0.2">
      <c r="A94" s="174"/>
      <c r="C94" s="164" t="s">
        <v>26</v>
      </c>
      <c r="D94" s="192">
        <v>1</v>
      </c>
      <c r="E94" s="146"/>
      <c r="F94" s="166">
        <f t="shared" ref="F94" si="8">D94*E94</f>
        <v>0</v>
      </c>
    </row>
    <row r="95" spans="1:6" ht="78" customHeight="1" x14ac:dyDescent="0.2">
      <c r="A95" s="174">
        <v>3.05</v>
      </c>
      <c r="B95" s="174" t="s">
        <v>178</v>
      </c>
      <c r="C95" s="164"/>
      <c r="D95" s="192"/>
      <c r="E95" s="146"/>
      <c r="F95" s="166"/>
    </row>
    <row r="96" spans="1:6" x14ac:dyDescent="0.2">
      <c r="A96" s="174"/>
      <c r="C96" s="164" t="s">
        <v>26</v>
      </c>
      <c r="D96" s="192">
        <v>1</v>
      </c>
      <c r="E96" s="146"/>
      <c r="F96" s="166">
        <f t="shared" ref="F96" si="9">D96*E96</f>
        <v>0</v>
      </c>
    </row>
    <row r="97" spans="1:6" ht="57" x14ac:dyDescent="0.2">
      <c r="A97" s="174">
        <v>3.06</v>
      </c>
      <c r="B97" s="127" t="s">
        <v>179</v>
      </c>
      <c r="C97" s="164"/>
      <c r="D97" s="192"/>
      <c r="E97" s="146"/>
      <c r="F97" s="166"/>
    </row>
    <row r="98" spans="1:6" x14ac:dyDescent="0.2">
      <c r="A98" s="127"/>
      <c r="C98" s="164" t="s">
        <v>26</v>
      </c>
      <c r="D98" s="192">
        <v>1</v>
      </c>
      <c r="E98" s="146"/>
      <c r="F98" s="166">
        <f t="shared" ref="F98" si="10">D98*E98</f>
        <v>0</v>
      </c>
    </row>
    <row r="99" spans="1:6" ht="57" x14ac:dyDescent="0.2">
      <c r="A99" s="174">
        <v>3.07</v>
      </c>
      <c r="B99" s="127" t="s">
        <v>180</v>
      </c>
      <c r="C99" s="164"/>
      <c r="D99" s="192"/>
      <c r="E99" s="146"/>
      <c r="F99" s="166"/>
    </row>
    <row r="100" spans="1:6" x14ac:dyDescent="0.2">
      <c r="A100" s="127"/>
      <c r="C100" s="164" t="s">
        <v>26</v>
      </c>
      <c r="D100" s="192">
        <v>1</v>
      </c>
      <c r="E100" s="146"/>
      <c r="F100" s="166">
        <f t="shared" ref="F100" si="11">D100*E100</f>
        <v>0</v>
      </c>
    </row>
    <row r="101" spans="1:6" x14ac:dyDescent="0.2">
      <c r="A101" s="127"/>
      <c r="B101" s="94"/>
      <c r="C101" s="164"/>
      <c r="D101" s="192"/>
      <c r="E101" s="146"/>
      <c r="F101" s="166"/>
    </row>
    <row r="102" spans="1:6" ht="12" thickBot="1" x14ac:dyDescent="0.25">
      <c r="A102" s="161"/>
      <c r="B102" s="147" t="s">
        <v>4</v>
      </c>
      <c r="C102" s="176"/>
      <c r="D102" s="177"/>
      <c r="E102" s="178"/>
      <c r="F102" s="148">
        <f>SUM(F82:F101)</f>
        <v>0</v>
      </c>
    </row>
    <row r="103" spans="1:6" ht="12" thickTop="1" x14ac:dyDescent="0.2">
      <c r="A103" s="161"/>
      <c r="B103" s="151"/>
      <c r="C103" s="181"/>
      <c r="D103" s="182"/>
      <c r="E103" s="183"/>
      <c r="F103" s="184"/>
    </row>
    <row r="104" spans="1:6" x14ac:dyDescent="0.2">
      <c r="A104" s="161">
        <v>4</v>
      </c>
      <c r="B104" s="193" t="s">
        <v>10</v>
      </c>
      <c r="C104" s="164"/>
      <c r="D104" s="165"/>
      <c r="E104" s="146"/>
      <c r="F104" s="166"/>
    </row>
    <row r="105" spans="1:6" x14ac:dyDescent="0.2">
      <c r="A105" s="161"/>
      <c r="B105" s="193"/>
      <c r="C105" s="164"/>
      <c r="D105" s="165"/>
      <c r="E105" s="146"/>
      <c r="F105" s="166"/>
    </row>
    <row r="106" spans="1:6" ht="34.200000000000003" x14ac:dyDescent="0.2">
      <c r="A106" s="161">
        <v>4.01</v>
      </c>
      <c r="B106" s="202" t="s">
        <v>191</v>
      </c>
      <c r="C106" s="164" t="s">
        <v>185</v>
      </c>
      <c r="D106" s="165">
        <v>18</v>
      </c>
      <c r="E106" s="146"/>
      <c r="F106" s="166">
        <f>D106*E106</f>
        <v>0</v>
      </c>
    </row>
    <row r="107" spans="1:6" x14ac:dyDescent="0.2">
      <c r="A107" s="161"/>
      <c r="B107" s="194"/>
      <c r="C107" s="164"/>
      <c r="D107" s="165"/>
      <c r="E107" s="146"/>
      <c r="F107" s="166"/>
    </row>
    <row r="108" spans="1:6" x14ac:dyDescent="0.2">
      <c r="A108" s="161">
        <f>SUM(A106,0.01)</f>
        <v>4.0199999999999996</v>
      </c>
      <c r="B108" s="138" t="s">
        <v>192</v>
      </c>
      <c r="C108" s="164" t="s">
        <v>27</v>
      </c>
      <c r="D108" s="165">
        <v>4</v>
      </c>
      <c r="E108" s="146"/>
      <c r="F108" s="166">
        <f t="shared" ref="F108:F111" si="12">D108*E108</f>
        <v>0</v>
      </c>
    </row>
    <row r="109" spans="1:6" x14ac:dyDescent="0.2">
      <c r="B109" s="138"/>
      <c r="C109" s="164"/>
      <c r="D109" s="165"/>
      <c r="E109" s="146"/>
      <c r="F109" s="166"/>
    </row>
    <row r="110" spans="1:6" ht="22.8" x14ac:dyDescent="0.2">
      <c r="A110" s="161">
        <v>4.03</v>
      </c>
      <c r="B110" s="152" t="s">
        <v>159</v>
      </c>
      <c r="C110" s="156"/>
      <c r="D110" s="195"/>
      <c r="E110" s="146"/>
      <c r="F110" s="166"/>
    </row>
    <row r="111" spans="1:6" x14ac:dyDescent="0.2">
      <c r="A111" s="125"/>
      <c r="B111" s="152"/>
      <c r="C111" s="156" t="s">
        <v>160</v>
      </c>
      <c r="D111" s="195">
        <v>35</v>
      </c>
      <c r="E111" s="146"/>
      <c r="F111" s="166">
        <f t="shared" si="12"/>
        <v>0</v>
      </c>
    </row>
    <row r="112" spans="1:6" x14ac:dyDescent="0.2">
      <c r="A112" s="125"/>
      <c r="B112" s="152"/>
      <c r="C112" s="156"/>
      <c r="D112" s="195"/>
      <c r="E112" s="146"/>
      <c r="F112" s="166"/>
    </row>
    <row r="113" spans="1:6" ht="12" thickBot="1" x14ac:dyDescent="0.25">
      <c r="A113" s="125"/>
      <c r="B113" s="147" t="s">
        <v>4</v>
      </c>
      <c r="C113" s="176"/>
      <c r="D113" s="177"/>
      <c r="E113" s="178"/>
      <c r="F113" s="148">
        <f>SUM(F106:F111)</f>
        <v>0</v>
      </c>
    </row>
    <row r="114" spans="1:6" ht="12" thickTop="1" x14ac:dyDescent="0.2">
      <c r="A114" s="125"/>
      <c r="B114" s="151"/>
      <c r="C114" s="181"/>
      <c r="D114" s="182"/>
      <c r="E114" s="183"/>
      <c r="F114" s="184"/>
    </row>
    <row r="115" spans="1:6" x14ac:dyDescent="0.2">
      <c r="A115" s="161"/>
      <c r="B115" s="193"/>
      <c r="C115" s="164"/>
      <c r="D115" s="165"/>
      <c r="E115" s="146"/>
      <c r="F115" s="166"/>
    </row>
    <row r="116" spans="1:6" x14ac:dyDescent="0.2">
      <c r="A116" s="125">
        <v>5</v>
      </c>
      <c r="B116" s="196" t="s">
        <v>11</v>
      </c>
      <c r="C116" s="156"/>
      <c r="D116" s="152"/>
      <c r="E116" s="146"/>
      <c r="F116" s="152"/>
    </row>
    <row r="117" spans="1:6" x14ac:dyDescent="0.2">
      <c r="A117" s="125"/>
      <c r="B117" s="196"/>
      <c r="C117" s="156"/>
      <c r="D117" s="152"/>
      <c r="E117" s="146"/>
      <c r="F117" s="152"/>
    </row>
    <row r="118" spans="1:6" ht="24.6" x14ac:dyDescent="0.2">
      <c r="A118" s="167">
        <v>5.01</v>
      </c>
      <c r="B118" s="138" t="s">
        <v>187</v>
      </c>
      <c r="C118" s="173" t="s">
        <v>185</v>
      </c>
      <c r="D118" s="197">
        <v>3.5</v>
      </c>
      <c r="E118" s="132"/>
      <c r="F118" s="172">
        <f>D118*E118</f>
        <v>0</v>
      </c>
    </row>
    <row r="119" spans="1:6" x14ac:dyDescent="0.2">
      <c r="A119" s="167"/>
      <c r="B119" s="138"/>
      <c r="C119" s="173"/>
      <c r="D119" s="197"/>
      <c r="E119" s="132"/>
      <c r="F119" s="172"/>
    </row>
    <row r="120" spans="1:6" ht="36" x14ac:dyDescent="0.2">
      <c r="A120" s="167">
        <f>SUM(A118,0.01)</f>
        <v>5.0199999999999996</v>
      </c>
      <c r="B120" s="194" t="s">
        <v>188</v>
      </c>
      <c r="C120" s="173" t="s">
        <v>185</v>
      </c>
      <c r="D120" s="197">
        <v>24</v>
      </c>
      <c r="E120" s="132"/>
      <c r="F120" s="172">
        <f>D120*E120</f>
        <v>0</v>
      </c>
    </row>
    <row r="121" spans="1:6" x14ac:dyDescent="0.2">
      <c r="A121" s="167"/>
      <c r="B121" s="194"/>
      <c r="C121" s="173"/>
      <c r="D121" s="197"/>
      <c r="E121" s="132"/>
      <c r="F121" s="172"/>
    </row>
    <row r="122" spans="1:6" ht="36" x14ac:dyDescent="0.2">
      <c r="A122" s="161">
        <v>5.03</v>
      </c>
      <c r="B122" s="194" t="s">
        <v>189</v>
      </c>
      <c r="C122" s="164" t="s">
        <v>185</v>
      </c>
      <c r="D122" s="165">
        <v>3.5</v>
      </c>
      <c r="E122" s="146"/>
      <c r="F122" s="166">
        <f>D122*E122</f>
        <v>0</v>
      </c>
    </row>
    <row r="123" spans="1:6" x14ac:dyDescent="0.2">
      <c r="A123" s="161"/>
      <c r="B123" s="138"/>
      <c r="C123" s="164"/>
      <c r="D123" s="165"/>
      <c r="E123" s="146"/>
      <c r="F123" s="166"/>
    </row>
    <row r="124" spans="1:6" ht="22.8" x14ac:dyDescent="0.2">
      <c r="A124" s="161">
        <f>SUM(A122,0.01)</f>
        <v>5.04</v>
      </c>
      <c r="B124" s="194" t="s">
        <v>122</v>
      </c>
      <c r="C124" s="164" t="s">
        <v>184</v>
      </c>
      <c r="D124" s="165">
        <v>4</v>
      </c>
      <c r="E124" s="146"/>
      <c r="F124" s="166">
        <f>D124*E124</f>
        <v>0</v>
      </c>
    </row>
    <row r="125" spans="1:6" x14ac:dyDescent="0.2">
      <c r="A125" s="161"/>
      <c r="B125" s="194"/>
      <c r="C125" s="164"/>
      <c r="D125" s="165"/>
      <c r="E125" s="146"/>
      <c r="F125" s="166"/>
    </row>
    <row r="126" spans="1:6" ht="12" thickBot="1" x14ac:dyDescent="0.25">
      <c r="A126" s="125"/>
      <c r="B126" s="147" t="s">
        <v>4</v>
      </c>
      <c r="C126" s="176"/>
      <c r="D126" s="177"/>
      <c r="E126" s="178"/>
      <c r="F126" s="148">
        <f>SUM(F118:F125)</f>
        <v>0</v>
      </c>
    </row>
    <row r="127" spans="1:6" ht="12" thickTop="1" x14ac:dyDescent="0.2">
      <c r="A127" s="125"/>
      <c r="B127" s="151"/>
      <c r="C127" s="181"/>
      <c r="D127" s="182"/>
      <c r="E127" s="183"/>
      <c r="F127" s="184"/>
    </row>
    <row r="128" spans="1:6" x14ac:dyDescent="0.2">
      <c r="A128" s="125"/>
      <c r="B128" s="152"/>
      <c r="C128" s="156"/>
      <c r="D128" s="152"/>
      <c r="E128" s="146"/>
      <c r="F128" s="152"/>
    </row>
    <row r="129" spans="1:6" x14ac:dyDescent="0.2">
      <c r="A129" s="125">
        <v>6</v>
      </c>
      <c r="B129" s="196" t="s">
        <v>12</v>
      </c>
      <c r="C129" s="156"/>
      <c r="D129" s="152"/>
      <c r="E129" s="146"/>
      <c r="F129" s="152"/>
    </row>
    <row r="130" spans="1:6" x14ac:dyDescent="0.2">
      <c r="A130" s="125"/>
      <c r="B130" s="152"/>
      <c r="C130" s="156"/>
      <c r="D130" s="152"/>
      <c r="E130" s="146"/>
      <c r="F130" s="152"/>
    </row>
    <row r="131" spans="1:6" ht="34.200000000000003" x14ac:dyDescent="0.2">
      <c r="A131" s="161">
        <v>6.01</v>
      </c>
      <c r="B131" s="138" t="s">
        <v>161</v>
      </c>
      <c r="C131" s="164" t="s">
        <v>185</v>
      </c>
      <c r="D131" s="165">
        <v>145</v>
      </c>
      <c r="E131" s="146"/>
      <c r="F131" s="166">
        <f>D131*E131</f>
        <v>0</v>
      </c>
    </row>
    <row r="132" spans="1:6" x14ac:dyDescent="0.2">
      <c r="A132" s="161"/>
      <c r="B132" s="163"/>
      <c r="C132" s="164"/>
      <c r="D132" s="165"/>
      <c r="E132" s="146"/>
      <c r="F132" s="166"/>
    </row>
    <row r="133" spans="1:6" ht="13.2" x14ac:dyDescent="0.2">
      <c r="A133" s="161">
        <f>SUM(A131,0.01)</f>
        <v>6.02</v>
      </c>
      <c r="B133" s="138" t="s">
        <v>162</v>
      </c>
      <c r="C133" s="164" t="s">
        <v>185</v>
      </c>
      <c r="D133" s="165">
        <v>58</v>
      </c>
      <c r="E133" s="146"/>
      <c r="F133" s="166">
        <f t="shared" ref="F133" si="13">D133*E133</f>
        <v>0</v>
      </c>
    </row>
    <row r="134" spans="1:6" x14ac:dyDescent="0.2">
      <c r="A134" s="161"/>
      <c r="B134" s="138"/>
      <c r="C134" s="164"/>
      <c r="D134" s="165"/>
      <c r="E134" s="146"/>
      <c r="F134" s="166"/>
    </row>
    <row r="135" spans="1:6" ht="13.2" x14ac:dyDescent="0.2">
      <c r="A135" s="161">
        <f>SUM(A133,0.01)</f>
        <v>6.0299999999999994</v>
      </c>
      <c r="B135" s="127" t="s">
        <v>123</v>
      </c>
      <c r="C135" s="164" t="s">
        <v>185</v>
      </c>
      <c r="D135" s="192">
        <v>11</v>
      </c>
      <c r="F135" s="166">
        <f>D135*E135</f>
        <v>0</v>
      </c>
    </row>
    <row r="136" spans="1:6" x14ac:dyDescent="0.2">
      <c r="A136" s="161"/>
      <c r="B136" s="138"/>
      <c r="C136" s="164"/>
      <c r="D136" s="165"/>
      <c r="E136" s="146"/>
      <c r="F136" s="166"/>
    </row>
    <row r="137" spans="1:6" ht="18.75" customHeight="1" x14ac:dyDescent="0.2">
      <c r="A137" s="161">
        <v>6.04</v>
      </c>
      <c r="B137" s="194" t="s">
        <v>125</v>
      </c>
      <c r="C137" s="181" t="s">
        <v>26</v>
      </c>
      <c r="D137" s="182">
        <v>2</v>
      </c>
      <c r="E137" s="198"/>
      <c r="F137" s="199">
        <f t="shared" ref="F137" si="14">D137*E137</f>
        <v>0</v>
      </c>
    </row>
    <row r="138" spans="1:6" x14ac:dyDescent="0.2">
      <c r="A138" s="161"/>
    </row>
    <row r="139" spans="1:6" s="201" customFormat="1" ht="24.75" customHeight="1" x14ac:dyDescent="0.3">
      <c r="A139" s="200">
        <f>SUM(A137,0.01)</f>
        <v>6.05</v>
      </c>
      <c r="B139" s="194" t="s">
        <v>163</v>
      </c>
      <c r="C139" s="181" t="s">
        <v>26</v>
      </c>
      <c r="D139" s="182">
        <v>5</v>
      </c>
      <c r="E139" s="198"/>
      <c r="F139" s="199">
        <f t="shared" ref="F139" si="15">D139*E139</f>
        <v>0</v>
      </c>
    </row>
    <row r="140" spans="1:6" x14ac:dyDescent="0.2">
      <c r="A140" s="161"/>
      <c r="B140" s="138"/>
      <c r="C140" s="164"/>
      <c r="D140" s="165"/>
      <c r="E140" s="146"/>
      <c r="F140" s="166"/>
    </row>
    <row r="141" spans="1:6" ht="22.8" x14ac:dyDescent="0.2">
      <c r="A141" s="161">
        <v>6.06</v>
      </c>
      <c r="B141" s="127" t="s">
        <v>176</v>
      </c>
      <c r="C141" s="164" t="s">
        <v>26</v>
      </c>
      <c r="D141" s="192">
        <v>1</v>
      </c>
      <c r="F141" s="166">
        <f t="shared" ref="F141" si="16">D141*E141</f>
        <v>0</v>
      </c>
    </row>
    <row r="142" spans="1:6" x14ac:dyDescent="0.2">
      <c r="A142" s="161"/>
      <c r="C142" s="164"/>
      <c r="D142" s="192"/>
      <c r="F142" s="166"/>
    </row>
    <row r="143" spans="1:6" ht="23.25" customHeight="1" x14ac:dyDescent="0.2">
      <c r="A143" s="161">
        <v>6.07</v>
      </c>
      <c r="B143" s="127" t="s">
        <v>126</v>
      </c>
      <c r="C143" s="164" t="s">
        <v>25</v>
      </c>
      <c r="D143" s="192">
        <v>20.5</v>
      </c>
      <c r="F143" s="166">
        <f t="shared" ref="F143" si="17">D143*E143</f>
        <v>0</v>
      </c>
    </row>
    <row r="144" spans="1:6" ht="12.75" customHeight="1" x14ac:dyDescent="0.2">
      <c r="A144" s="161"/>
      <c r="C144" s="164"/>
      <c r="D144" s="192"/>
      <c r="F144" s="166"/>
    </row>
    <row r="145" spans="1:6" x14ac:dyDescent="0.2">
      <c r="A145" s="163"/>
    </row>
    <row r="146" spans="1:6" ht="12" thickBot="1" x14ac:dyDescent="0.25">
      <c r="B146" s="147" t="s">
        <v>4</v>
      </c>
      <c r="C146" s="176"/>
      <c r="D146" s="177"/>
      <c r="E146" s="178"/>
      <c r="F146" s="148">
        <f>SUM(F131:F145)</f>
        <v>0</v>
      </c>
    </row>
    <row r="147" spans="1:6" ht="12" thickTop="1" x14ac:dyDescent="0.2"/>
  </sheetData>
  <phoneticPr fontId="2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6"/>
  <sheetViews>
    <sheetView workbookViewId="0">
      <selection activeCell="B3" sqref="B3"/>
    </sheetView>
  </sheetViews>
  <sheetFormatPr defaultRowHeight="11.4" x14ac:dyDescent="0.2"/>
  <cols>
    <col min="1" max="1" width="5.88671875" style="7" customWidth="1"/>
    <col min="2" max="2" width="10.33203125" style="7" customWidth="1"/>
    <col min="3" max="3" width="33" style="7" customWidth="1"/>
    <col min="4" max="4" width="11" style="7" customWidth="1"/>
    <col min="5" max="5" width="4" style="7" customWidth="1"/>
    <col min="6" max="6" width="7" style="57" customWidth="1"/>
    <col min="7" max="7" width="9.109375" style="7"/>
    <col min="8" max="8" width="10.6640625" style="7" customWidth="1"/>
    <col min="9" max="256" width="9.109375" style="7"/>
    <col min="257" max="257" width="5.88671875" style="7" customWidth="1"/>
    <col min="258" max="258" width="11" style="7" customWidth="1"/>
    <col min="259" max="259" width="33" style="7" customWidth="1"/>
    <col min="260" max="260" width="11" style="7" customWidth="1"/>
    <col min="261" max="261" width="3.44140625" style="7" customWidth="1"/>
    <col min="262" max="262" width="5.109375" style="7" customWidth="1"/>
    <col min="263" max="263" width="9.109375" style="7"/>
    <col min="264" max="264" width="10.6640625" style="7" customWidth="1"/>
    <col min="265" max="512" width="9.109375" style="7"/>
    <col min="513" max="513" width="5.88671875" style="7" customWidth="1"/>
    <col min="514" max="514" width="11" style="7" customWidth="1"/>
    <col min="515" max="515" width="33" style="7" customWidth="1"/>
    <col min="516" max="516" width="11" style="7" customWidth="1"/>
    <col min="517" max="517" width="3.44140625" style="7" customWidth="1"/>
    <col min="518" max="518" width="5.109375" style="7" customWidth="1"/>
    <col min="519" max="519" width="9.109375" style="7"/>
    <col min="520" max="520" width="10.6640625" style="7" customWidth="1"/>
    <col min="521" max="768" width="9.109375" style="7"/>
    <col min="769" max="769" width="5.88671875" style="7" customWidth="1"/>
    <col min="770" max="770" width="11" style="7" customWidth="1"/>
    <col min="771" max="771" width="33" style="7" customWidth="1"/>
    <col min="772" max="772" width="11" style="7" customWidth="1"/>
    <col min="773" max="773" width="3.44140625" style="7" customWidth="1"/>
    <col min="774" max="774" width="5.109375" style="7" customWidth="1"/>
    <col min="775" max="775" width="9.109375" style="7"/>
    <col min="776" max="776" width="10.6640625" style="7" customWidth="1"/>
    <col min="777" max="1024" width="9.109375" style="7"/>
    <col min="1025" max="1025" width="5.88671875" style="7" customWidth="1"/>
    <col min="1026" max="1026" width="11" style="7" customWidth="1"/>
    <col min="1027" max="1027" width="33" style="7" customWidth="1"/>
    <col min="1028" max="1028" width="11" style="7" customWidth="1"/>
    <col min="1029" max="1029" width="3.44140625" style="7" customWidth="1"/>
    <col min="1030" max="1030" width="5.109375" style="7" customWidth="1"/>
    <col min="1031" max="1031" width="9.109375" style="7"/>
    <col min="1032" max="1032" width="10.6640625" style="7" customWidth="1"/>
    <col min="1033" max="1280" width="9.109375" style="7"/>
    <col min="1281" max="1281" width="5.88671875" style="7" customWidth="1"/>
    <col min="1282" max="1282" width="11" style="7" customWidth="1"/>
    <col min="1283" max="1283" width="33" style="7" customWidth="1"/>
    <col min="1284" max="1284" width="11" style="7" customWidth="1"/>
    <col min="1285" max="1285" width="3.44140625" style="7" customWidth="1"/>
    <col min="1286" max="1286" width="5.109375" style="7" customWidth="1"/>
    <col min="1287" max="1287" width="9.109375" style="7"/>
    <col min="1288" max="1288" width="10.6640625" style="7" customWidth="1"/>
    <col min="1289" max="1536" width="9.109375" style="7"/>
    <col min="1537" max="1537" width="5.88671875" style="7" customWidth="1"/>
    <col min="1538" max="1538" width="11" style="7" customWidth="1"/>
    <col min="1539" max="1539" width="33" style="7" customWidth="1"/>
    <col min="1540" max="1540" width="11" style="7" customWidth="1"/>
    <col min="1541" max="1541" width="3.44140625" style="7" customWidth="1"/>
    <col min="1542" max="1542" width="5.109375" style="7" customWidth="1"/>
    <col min="1543" max="1543" width="9.109375" style="7"/>
    <col min="1544" max="1544" width="10.6640625" style="7" customWidth="1"/>
    <col min="1545" max="1792" width="9.109375" style="7"/>
    <col min="1793" max="1793" width="5.88671875" style="7" customWidth="1"/>
    <col min="1794" max="1794" width="11" style="7" customWidth="1"/>
    <col min="1795" max="1795" width="33" style="7" customWidth="1"/>
    <col min="1796" max="1796" width="11" style="7" customWidth="1"/>
    <col min="1797" max="1797" width="3.44140625" style="7" customWidth="1"/>
    <col min="1798" max="1798" width="5.109375" style="7" customWidth="1"/>
    <col min="1799" max="1799" width="9.109375" style="7"/>
    <col min="1800" max="1800" width="10.6640625" style="7" customWidth="1"/>
    <col min="1801" max="2048" width="9.109375" style="7"/>
    <col min="2049" max="2049" width="5.88671875" style="7" customWidth="1"/>
    <col min="2050" max="2050" width="11" style="7" customWidth="1"/>
    <col min="2051" max="2051" width="33" style="7" customWidth="1"/>
    <col min="2052" max="2052" width="11" style="7" customWidth="1"/>
    <col min="2053" max="2053" width="3.44140625" style="7" customWidth="1"/>
    <col min="2054" max="2054" width="5.109375" style="7" customWidth="1"/>
    <col min="2055" max="2055" width="9.109375" style="7"/>
    <col min="2056" max="2056" width="10.6640625" style="7" customWidth="1"/>
    <col min="2057" max="2304" width="9.109375" style="7"/>
    <col min="2305" max="2305" width="5.88671875" style="7" customWidth="1"/>
    <col min="2306" max="2306" width="11" style="7" customWidth="1"/>
    <col min="2307" max="2307" width="33" style="7" customWidth="1"/>
    <col min="2308" max="2308" width="11" style="7" customWidth="1"/>
    <col min="2309" max="2309" width="3.44140625" style="7" customWidth="1"/>
    <col min="2310" max="2310" width="5.109375" style="7" customWidth="1"/>
    <col min="2311" max="2311" width="9.109375" style="7"/>
    <col min="2312" max="2312" width="10.6640625" style="7" customWidth="1"/>
    <col min="2313" max="2560" width="9.109375" style="7"/>
    <col min="2561" max="2561" width="5.88671875" style="7" customWidth="1"/>
    <col min="2562" max="2562" width="11" style="7" customWidth="1"/>
    <col min="2563" max="2563" width="33" style="7" customWidth="1"/>
    <col min="2564" max="2564" width="11" style="7" customWidth="1"/>
    <col min="2565" max="2565" width="3.44140625" style="7" customWidth="1"/>
    <col min="2566" max="2566" width="5.109375" style="7" customWidth="1"/>
    <col min="2567" max="2567" width="9.109375" style="7"/>
    <col min="2568" max="2568" width="10.6640625" style="7" customWidth="1"/>
    <col min="2569" max="2816" width="9.109375" style="7"/>
    <col min="2817" max="2817" width="5.88671875" style="7" customWidth="1"/>
    <col min="2818" max="2818" width="11" style="7" customWidth="1"/>
    <col min="2819" max="2819" width="33" style="7" customWidth="1"/>
    <col min="2820" max="2820" width="11" style="7" customWidth="1"/>
    <col min="2821" max="2821" width="3.44140625" style="7" customWidth="1"/>
    <col min="2822" max="2822" width="5.109375" style="7" customWidth="1"/>
    <col min="2823" max="2823" width="9.109375" style="7"/>
    <col min="2824" max="2824" width="10.6640625" style="7" customWidth="1"/>
    <col min="2825" max="3072" width="9.109375" style="7"/>
    <col min="3073" max="3073" width="5.88671875" style="7" customWidth="1"/>
    <col min="3074" max="3074" width="11" style="7" customWidth="1"/>
    <col min="3075" max="3075" width="33" style="7" customWidth="1"/>
    <col min="3076" max="3076" width="11" style="7" customWidth="1"/>
    <col min="3077" max="3077" width="3.44140625" style="7" customWidth="1"/>
    <col min="3078" max="3078" width="5.109375" style="7" customWidth="1"/>
    <col min="3079" max="3079" width="9.109375" style="7"/>
    <col min="3080" max="3080" width="10.6640625" style="7" customWidth="1"/>
    <col min="3081" max="3328" width="9.109375" style="7"/>
    <col min="3329" max="3329" width="5.88671875" style="7" customWidth="1"/>
    <col min="3330" max="3330" width="11" style="7" customWidth="1"/>
    <col min="3331" max="3331" width="33" style="7" customWidth="1"/>
    <col min="3332" max="3332" width="11" style="7" customWidth="1"/>
    <col min="3333" max="3333" width="3.44140625" style="7" customWidth="1"/>
    <col min="3334" max="3334" width="5.109375" style="7" customWidth="1"/>
    <col min="3335" max="3335" width="9.109375" style="7"/>
    <col min="3336" max="3336" width="10.6640625" style="7" customWidth="1"/>
    <col min="3337" max="3584" width="9.109375" style="7"/>
    <col min="3585" max="3585" width="5.88671875" style="7" customWidth="1"/>
    <col min="3586" max="3586" width="11" style="7" customWidth="1"/>
    <col min="3587" max="3587" width="33" style="7" customWidth="1"/>
    <col min="3588" max="3588" width="11" style="7" customWidth="1"/>
    <col min="3589" max="3589" width="3.44140625" style="7" customWidth="1"/>
    <col min="3590" max="3590" width="5.109375" style="7" customWidth="1"/>
    <col min="3591" max="3591" width="9.109375" style="7"/>
    <col min="3592" max="3592" width="10.6640625" style="7" customWidth="1"/>
    <col min="3593" max="3840" width="9.109375" style="7"/>
    <col min="3841" max="3841" width="5.88671875" style="7" customWidth="1"/>
    <col min="3842" max="3842" width="11" style="7" customWidth="1"/>
    <col min="3843" max="3843" width="33" style="7" customWidth="1"/>
    <col min="3844" max="3844" width="11" style="7" customWidth="1"/>
    <col min="3845" max="3845" width="3.44140625" style="7" customWidth="1"/>
    <col min="3846" max="3846" width="5.109375" style="7" customWidth="1"/>
    <col min="3847" max="3847" width="9.109375" style="7"/>
    <col min="3848" max="3848" width="10.6640625" style="7" customWidth="1"/>
    <col min="3849" max="4096" width="9.109375" style="7"/>
    <col min="4097" max="4097" width="5.88671875" style="7" customWidth="1"/>
    <col min="4098" max="4098" width="11" style="7" customWidth="1"/>
    <col min="4099" max="4099" width="33" style="7" customWidth="1"/>
    <col min="4100" max="4100" width="11" style="7" customWidth="1"/>
    <col min="4101" max="4101" width="3.44140625" style="7" customWidth="1"/>
    <col min="4102" max="4102" width="5.109375" style="7" customWidth="1"/>
    <col min="4103" max="4103" width="9.109375" style="7"/>
    <col min="4104" max="4104" width="10.6640625" style="7" customWidth="1"/>
    <col min="4105" max="4352" width="9.109375" style="7"/>
    <col min="4353" max="4353" width="5.88671875" style="7" customWidth="1"/>
    <col min="4354" max="4354" width="11" style="7" customWidth="1"/>
    <col min="4355" max="4355" width="33" style="7" customWidth="1"/>
    <col min="4356" max="4356" width="11" style="7" customWidth="1"/>
    <col min="4357" max="4357" width="3.44140625" style="7" customWidth="1"/>
    <col min="4358" max="4358" width="5.109375" style="7" customWidth="1"/>
    <col min="4359" max="4359" width="9.109375" style="7"/>
    <col min="4360" max="4360" width="10.6640625" style="7" customWidth="1"/>
    <col min="4361" max="4608" width="9.109375" style="7"/>
    <col min="4609" max="4609" width="5.88671875" style="7" customWidth="1"/>
    <col min="4610" max="4610" width="11" style="7" customWidth="1"/>
    <col min="4611" max="4611" width="33" style="7" customWidth="1"/>
    <col min="4612" max="4612" width="11" style="7" customWidth="1"/>
    <col min="4613" max="4613" width="3.44140625" style="7" customWidth="1"/>
    <col min="4614" max="4614" width="5.109375" style="7" customWidth="1"/>
    <col min="4615" max="4615" width="9.109375" style="7"/>
    <col min="4616" max="4616" width="10.6640625" style="7" customWidth="1"/>
    <col min="4617" max="4864" width="9.109375" style="7"/>
    <col min="4865" max="4865" width="5.88671875" style="7" customWidth="1"/>
    <col min="4866" max="4866" width="11" style="7" customWidth="1"/>
    <col min="4867" max="4867" width="33" style="7" customWidth="1"/>
    <col min="4868" max="4868" width="11" style="7" customWidth="1"/>
    <col min="4869" max="4869" width="3.44140625" style="7" customWidth="1"/>
    <col min="4870" max="4870" width="5.109375" style="7" customWidth="1"/>
    <col min="4871" max="4871" width="9.109375" style="7"/>
    <col min="4872" max="4872" width="10.6640625" style="7" customWidth="1"/>
    <col min="4873" max="5120" width="9.109375" style="7"/>
    <col min="5121" max="5121" width="5.88671875" style="7" customWidth="1"/>
    <col min="5122" max="5122" width="11" style="7" customWidth="1"/>
    <col min="5123" max="5123" width="33" style="7" customWidth="1"/>
    <col min="5124" max="5124" width="11" style="7" customWidth="1"/>
    <col min="5125" max="5125" width="3.44140625" style="7" customWidth="1"/>
    <col min="5126" max="5126" width="5.109375" style="7" customWidth="1"/>
    <col min="5127" max="5127" width="9.109375" style="7"/>
    <col min="5128" max="5128" width="10.6640625" style="7" customWidth="1"/>
    <col min="5129" max="5376" width="9.109375" style="7"/>
    <col min="5377" max="5377" width="5.88671875" style="7" customWidth="1"/>
    <col min="5378" max="5378" width="11" style="7" customWidth="1"/>
    <col min="5379" max="5379" width="33" style="7" customWidth="1"/>
    <col min="5380" max="5380" width="11" style="7" customWidth="1"/>
    <col min="5381" max="5381" width="3.44140625" style="7" customWidth="1"/>
    <col min="5382" max="5382" width="5.109375" style="7" customWidth="1"/>
    <col min="5383" max="5383" width="9.109375" style="7"/>
    <col min="5384" max="5384" width="10.6640625" style="7" customWidth="1"/>
    <col min="5385" max="5632" width="9.109375" style="7"/>
    <col min="5633" max="5633" width="5.88671875" style="7" customWidth="1"/>
    <col min="5634" max="5634" width="11" style="7" customWidth="1"/>
    <col min="5635" max="5635" width="33" style="7" customWidth="1"/>
    <col min="5636" max="5636" width="11" style="7" customWidth="1"/>
    <col min="5637" max="5637" width="3.44140625" style="7" customWidth="1"/>
    <col min="5638" max="5638" width="5.109375" style="7" customWidth="1"/>
    <col min="5639" max="5639" width="9.109375" style="7"/>
    <col min="5640" max="5640" width="10.6640625" style="7" customWidth="1"/>
    <col min="5641" max="5888" width="9.109375" style="7"/>
    <col min="5889" max="5889" width="5.88671875" style="7" customWidth="1"/>
    <col min="5890" max="5890" width="11" style="7" customWidth="1"/>
    <col min="5891" max="5891" width="33" style="7" customWidth="1"/>
    <col min="5892" max="5892" width="11" style="7" customWidth="1"/>
    <col min="5893" max="5893" width="3.44140625" style="7" customWidth="1"/>
    <col min="5894" max="5894" width="5.109375" style="7" customWidth="1"/>
    <col min="5895" max="5895" width="9.109375" style="7"/>
    <col min="5896" max="5896" width="10.6640625" style="7" customWidth="1"/>
    <col min="5897" max="6144" width="9.109375" style="7"/>
    <col min="6145" max="6145" width="5.88671875" style="7" customWidth="1"/>
    <col min="6146" max="6146" width="11" style="7" customWidth="1"/>
    <col min="6147" max="6147" width="33" style="7" customWidth="1"/>
    <col min="6148" max="6148" width="11" style="7" customWidth="1"/>
    <col min="6149" max="6149" width="3.44140625" style="7" customWidth="1"/>
    <col min="6150" max="6150" width="5.109375" style="7" customWidth="1"/>
    <col min="6151" max="6151" width="9.109375" style="7"/>
    <col min="6152" max="6152" width="10.6640625" style="7" customWidth="1"/>
    <col min="6153" max="6400" width="9.109375" style="7"/>
    <col min="6401" max="6401" width="5.88671875" style="7" customWidth="1"/>
    <col min="6402" max="6402" width="11" style="7" customWidth="1"/>
    <col min="6403" max="6403" width="33" style="7" customWidth="1"/>
    <col min="6404" max="6404" width="11" style="7" customWidth="1"/>
    <col min="6405" max="6405" width="3.44140625" style="7" customWidth="1"/>
    <col min="6406" max="6406" width="5.109375" style="7" customWidth="1"/>
    <col min="6407" max="6407" width="9.109375" style="7"/>
    <col min="6408" max="6408" width="10.6640625" style="7" customWidth="1"/>
    <col min="6409" max="6656" width="9.109375" style="7"/>
    <col min="6657" max="6657" width="5.88671875" style="7" customWidth="1"/>
    <col min="6658" max="6658" width="11" style="7" customWidth="1"/>
    <col min="6659" max="6659" width="33" style="7" customWidth="1"/>
    <col min="6660" max="6660" width="11" style="7" customWidth="1"/>
    <col min="6661" max="6661" width="3.44140625" style="7" customWidth="1"/>
    <col min="6662" max="6662" width="5.109375" style="7" customWidth="1"/>
    <col min="6663" max="6663" width="9.109375" style="7"/>
    <col min="6664" max="6664" width="10.6640625" style="7" customWidth="1"/>
    <col min="6665" max="6912" width="9.109375" style="7"/>
    <col min="6913" max="6913" width="5.88671875" style="7" customWidth="1"/>
    <col min="6914" max="6914" width="11" style="7" customWidth="1"/>
    <col min="6915" max="6915" width="33" style="7" customWidth="1"/>
    <col min="6916" max="6916" width="11" style="7" customWidth="1"/>
    <col min="6917" max="6917" width="3.44140625" style="7" customWidth="1"/>
    <col min="6918" max="6918" width="5.109375" style="7" customWidth="1"/>
    <col min="6919" max="6919" width="9.109375" style="7"/>
    <col min="6920" max="6920" width="10.6640625" style="7" customWidth="1"/>
    <col min="6921" max="7168" width="9.109375" style="7"/>
    <col min="7169" max="7169" width="5.88671875" style="7" customWidth="1"/>
    <col min="7170" max="7170" width="11" style="7" customWidth="1"/>
    <col min="7171" max="7171" width="33" style="7" customWidth="1"/>
    <col min="7172" max="7172" width="11" style="7" customWidth="1"/>
    <col min="7173" max="7173" width="3.44140625" style="7" customWidth="1"/>
    <col min="7174" max="7174" width="5.109375" style="7" customWidth="1"/>
    <col min="7175" max="7175" width="9.109375" style="7"/>
    <col min="7176" max="7176" width="10.6640625" style="7" customWidth="1"/>
    <col min="7177" max="7424" width="9.109375" style="7"/>
    <col min="7425" max="7425" width="5.88671875" style="7" customWidth="1"/>
    <col min="7426" max="7426" width="11" style="7" customWidth="1"/>
    <col min="7427" max="7427" width="33" style="7" customWidth="1"/>
    <col min="7428" max="7428" width="11" style="7" customWidth="1"/>
    <col min="7429" max="7429" width="3.44140625" style="7" customWidth="1"/>
    <col min="7430" max="7430" width="5.109375" style="7" customWidth="1"/>
    <col min="7431" max="7431" width="9.109375" style="7"/>
    <col min="7432" max="7432" width="10.6640625" style="7" customWidth="1"/>
    <col min="7433" max="7680" width="9.109375" style="7"/>
    <col min="7681" max="7681" width="5.88671875" style="7" customWidth="1"/>
    <col min="7682" max="7682" width="11" style="7" customWidth="1"/>
    <col min="7683" max="7683" width="33" style="7" customWidth="1"/>
    <col min="7684" max="7684" width="11" style="7" customWidth="1"/>
    <col min="7685" max="7685" width="3.44140625" style="7" customWidth="1"/>
    <col min="7686" max="7686" width="5.109375" style="7" customWidth="1"/>
    <col min="7687" max="7687" width="9.109375" style="7"/>
    <col min="7688" max="7688" width="10.6640625" style="7" customWidth="1"/>
    <col min="7689" max="7936" width="9.109375" style="7"/>
    <col min="7937" max="7937" width="5.88671875" style="7" customWidth="1"/>
    <col min="7938" max="7938" width="11" style="7" customWidth="1"/>
    <col min="7939" max="7939" width="33" style="7" customWidth="1"/>
    <col min="7940" max="7940" width="11" style="7" customWidth="1"/>
    <col min="7941" max="7941" width="3.44140625" style="7" customWidth="1"/>
    <col min="7942" max="7942" width="5.109375" style="7" customWidth="1"/>
    <col min="7943" max="7943" width="9.109375" style="7"/>
    <col min="7944" max="7944" width="10.6640625" style="7" customWidth="1"/>
    <col min="7945" max="8192" width="9.109375" style="7"/>
    <col min="8193" max="8193" width="5.88671875" style="7" customWidth="1"/>
    <col min="8194" max="8194" width="11" style="7" customWidth="1"/>
    <col min="8195" max="8195" width="33" style="7" customWidth="1"/>
    <col min="8196" max="8196" width="11" style="7" customWidth="1"/>
    <col min="8197" max="8197" width="3.44140625" style="7" customWidth="1"/>
    <col min="8198" max="8198" width="5.109375" style="7" customWidth="1"/>
    <col min="8199" max="8199" width="9.109375" style="7"/>
    <col min="8200" max="8200" width="10.6640625" style="7" customWidth="1"/>
    <col min="8201" max="8448" width="9.109375" style="7"/>
    <col min="8449" max="8449" width="5.88671875" style="7" customWidth="1"/>
    <col min="8450" max="8450" width="11" style="7" customWidth="1"/>
    <col min="8451" max="8451" width="33" style="7" customWidth="1"/>
    <col min="8452" max="8452" width="11" style="7" customWidth="1"/>
    <col min="8453" max="8453" width="3.44140625" style="7" customWidth="1"/>
    <col min="8454" max="8454" width="5.109375" style="7" customWidth="1"/>
    <col min="8455" max="8455" width="9.109375" style="7"/>
    <col min="8456" max="8456" width="10.6640625" style="7" customWidth="1"/>
    <col min="8457" max="8704" width="9.109375" style="7"/>
    <col min="8705" max="8705" width="5.88671875" style="7" customWidth="1"/>
    <col min="8706" max="8706" width="11" style="7" customWidth="1"/>
    <col min="8707" max="8707" width="33" style="7" customWidth="1"/>
    <col min="8708" max="8708" width="11" style="7" customWidth="1"/>
    <col min="8709" max="8709" width="3.44140625" style="7" customWidth="1"/>
    <col min="8710" max="8710" width="5.109375" style="7" customWidth="1"/>
    <col min="8711" max="8711" width="9.109375" style="7"/>
    <col min="8712" max="8712" width="10.6640625" style="7" customWidth="1"/>
    <col min="8713" max="8960" width="9.109375" style="7"/>
    <col min="8961" max="8961" width="5.88671875" style="7" customWidth="1"/>
    <col min="8962" max="8962" width="11" style="7" customWidth="1"/>
    <col min="8963" max="8963" width="33" style="7" customWidth="1"/>
    <col min="8964" max="8964" width="11" style="7" customWidth="1"/>
    <col min="8965" max="8965" width="3.44140625" style="7" customWidth="1"/>
    <col min="8966" max="8966" width="5.109375" style="7" customWidth="1"/>
    <col min="8967" max="8967" width="9.109375" style="7"/>
    <col min="8968" max="8968" width="10.6640625" style="7" customWidth="1"/>
    <col min="8969" max="9216" width="9.109375" style="7"/>
    <col min="9217" max="9217" width="5.88671875" style="7" customWidth="1"/>
    <col min="9218" max="9218" width="11" style="7" customWidth="1"/>
    <col min="9219" max="9219" width="33" style="7" customWidth="1"/>
    <col min="9220" max="9220" width="11" style="7" customWidth="1"/>
    <col min="9221" max="9221" width="3.44140625" style="7" customWidth="1"/>
    <col min="9222" max="9222" width="5.109375" style="7" customWidth="1"/>
    <col min="9223" max="9223" width="9.109375" style="7"/>
    <col min="9224" max="9224" width="10.6640625" style="7" customWidth="1"/>
    <col min="9225" max="9472" width="9.109375" style="7"/>
    <col min="9473" max="9473" width="5.88671875" style="7" customWidth="1"/>
    <col min="9474" max="9474" width="11" style="7" customWidth="1"/>
    <col min="9475" max="9475" width="33" style="7" customWidth="1"/>
    <col min="9476" max="9476" width="11" style="7" customWidth="1"/>
    <col min="9477" max="9477" width="3.44140625" style="7" customWidth="1"/>
    <col min="9478" max="9478" width="5.109375" style="7" customWidth="1"/>
    <col min="9479" max="9479" width="9.109375" style="7"/>
    <col min="9480" max="9480" width="10.6640625" style="7" customWidth="1"/>
    <col min="9481" max="9728" width="9.109375" style="7"/>
    <col min="9729" max="9729" width="5.88671875" style="7" customWidth="1"/>
    <col min="9730" max="9730" width="11" style="7" customWidth="1"/>
    <col min="9731" max="9731" width="33" style="7" customWidth="1"/>
    <col min="9732" max="9732" width="11" style="7" customWidth="1"/>
    <col min="9733" max="9733" width="3.44140625" style="7" customWidth="1"/>
    <col min="9734" max="9734" width="5.109375" style="7" customWidth="1"/>
    <col min="9735" max="9735" width="9.109375" style="7"/>
    <col min="9736" max="9736" width="10.6640625" style="7" customWidth="1"/>
    <col min="9737" max="9984" width="9.109375" style="7"/>
    <col min="9985" max="9985" width="5.88671875" style="7" customWidth="1"/>
    <col min="9986" max="9986" width="11" style="7" customWidth="1"/>
    <col min="9987" max="9987" width="33" style="7" customWidth="1"/>
    <col min="9988" max="9988" width="11" style="7" customWidth="1"/>
    <col min="9989" max="9989" width="3.44140625" style="7" customWidth="1"/>
    <col min="9990" max="9990" width="5.109375" style="7" customWidth="1"/>
    <col min="9991" max="9991" width="9.109375" style="7"/>
    <col min="9992" max="9992" width="10.6640625" style="7" customWidth="1"/>
    <col min="9993" max="10240" width="9.109375" style="7"/>
    <col min="10241" max="10241" width="5.88671875" style="7" customWidth="1"/>
    <col min="10242" max="10242" width="11" style="7" customWidth="1"/>
    <col min="10243" max="10243" width="33" style="7" customWidth="1"/>
    <col min="10244" max="10244" width="11" style="7" customWidth="1"/>
    <col min="10245" max="10245" width="3.44140625" style="7" customWidth="1"/>
    <col min="10246" max="10246" width="5.109375" style="7" customWidth="1"/>
    <col min="10247" max="10247" width="9.109375" style="7"/>
    <col min="10248" max="10248" width="10.6640625" style="7" customWidth="1"/>
    <col min="10249" max="10496" width="9.109375" style="7"/>
    <col min="10497" max="10497" width="5.88671875" style="7" customWidth="1"/>
    <col min="10498" max="10498" width="11" style="7" customWidth="1"/>
    <col min="10499" max="10499" width="33" style="7" customWidth="1"/>
    <col min="10500" max="10500" width="11" style="7" customWidth="1"/>
    <col min="10501" max="10501" width="3.44140625" style="7" customWidth="1"/>
    <col min="10502" max="10502" width="5.109375" style="7" customWidth="1"/>
    <col min="10503" max="10503" width="9.109375" style="7"/>
    <col min="10504" max="10504" width="10.6640625" style="7" customWidth="1"/>
    <col min="10505" max="10752" width="9.109375" style="7"/>
    <col min="10753" max="10753" width="5.88671875" style="7" customWidth="1"/>
    <col min="10754" max="10754" width="11" style="7" customWidth="1"/>
    <col min="10755" max="10755" width="33" style="7" customWidth="1"/>
    <col min="10756" max="10756" width="11" style="7" customWidth="1"/>
    <col min="10757" max="10757" width="3.44140625" style="7" customWidth="1"/>
    <col min="10758" max="10758" width="5.109375" style="7" customWidth="1"/>
    <col min="10759" max="10759" width="9.109375" style="7"/>
    <col min="10760" max="10760" width="10.6640625" style="7" customWidth="1"/>
    <col min="10761" max="11008" width="9.109375" style="7"/>
    <col min="11009" max="11009" width="5.88671875" style="7" customWidth="1"/>
    <col min="11010" max="11010" width="11" style="7" customWidth="1"/>
    <col min="11011" max="11011" width="33" style="7" customWidth="1"/>
    <col min="11012" max="11012" width="11" style="7" customWidth="1"/>
    <col min="11013" max="11013" width="3.44140625" style="7" customWidth="1"/>
    <col min="11014" max="11014" width="5.109375" style="7" customWidth="1"/>
    <col min="11015" max="11015" width="9.109375" style="7"/>
    <col min="11016" max="11016" width="10.6640625" style="7" customWidth="1"/>
    <col min="11017" max="11264" width="9.109375" style="7"/>
    <col min="11265" max="11265" width="5.88671875" style="7" customWidth="1"/>
    <col min="11266" max="11266" width="11" style="7" customWidth="1"/>
    <col min="11267" max="11267" width="33" style="7" customWidth="1"/>
    <col min="11268" max="11268" width="11" style="7" customWidth="1"/>
    <col min="11269" max="11269" width="3.44140625" style="7" customWidth="1"/>
    <col min="11270" max="11270" width="5.109375" style="7" customWidth="1"/>
    <col min="11271" max="11271" width="9.109375" style="7"/>
    <col min="11272" max="11272" width="10.6640625" style="7" customWidth="1"/>
    <col min="11273" max="11520" width="9.109375" style="7"/>
    <col min="11521" max="11521" width="5.88671875" style="7" customWidth="1"/>
    <col min="11522" max="11522" width="11" style="7" customWidth="1"/>
    <col min="11523" max="11523" width="33" style="7" customWidth="1"/>
    <col min="11524" max="11524" width="11" style="7" customWidth="1"/>
    <col min="11525" max="11525" width="3.44140625" style="7" customWidth="1"/>
    <col min="11526" max="11526" width="5.109375" style="7" customWidth="1"/>
    <col min="11527" max="11527" width="9.109375" style="7"/>
    <col min="11528" max="11528" width="10.6640625" style="7" customWidth="1"/>
    <col min="11529" max="11776" width="9.109375" style="7"/>
    <col min="11777" max="11777" width="5.88671875" style="7" customWidth="1"/>
    <col min="11778" max="11778" width="11" style="7" customWidth="1"/>
    <col min="11779" max="11779" width="33" style="7" customWidth="1"/>
    <col min="11780" max="11780" width="11" style="7" customWidth="1"/>
    <col min="11781" max="11781" width="3.44140625" style="7" customWidth="1"/>
    <col min="11782" max="11782" width="5.109375" style="7" customWidth="1"/>
    <col min="11783" max="11783" width="9.109375" style="7"/>
    <col min="11784" max="11784" width="10.6640625" style="7" customWidth="1"/>
    <col min="11785" max="12032" width="9.109375" style="7"/>
    <col min="12033" max="12033" width="5.88671875" style="7" customWidth="1"/>
    <col min="12034" max="12034" width="11" style="7" customWidth="1"/>
    <col min="12035" max="12035" width="33" style="7" customWidth="1"/>
    <col min="12036" max="12036" width="11" style="7" customWidth="1"/>
    <col min="12037" max="12037" width="3.44140625" style="7" customWidth="1"/>
    <col min="12038" max="12038" width="5.109375" style="7" customWidth="1"/>
    <col min="12039" max="12039" width="9.109375" style="7"/>
    <col min="12040" max="12040" width="10.6640625" style="7" customWidth="1"/>
    <col min="12041" max="12288" width="9.109375" style="7"/>
    <col min="12289" max="12289" width="5.88671875" style="7" customWidth="1"/>
    <col min="12290" max="12290" width="11" style="7" customWidth="1"/>
    <col min="12291" max="12291" width="33" style="7" customWidth="1"/>
    <col min="12292" max="12292" width="11" style="7" customWidth="1"/>
    <col min="12293" max="12293" width="3.44140625" style="7" customWidth="1"/>
    <col min="12294" max="12294" width="5.109375" style="7" customWidth="1"/>
    <col min="12295" max="12295" width="9.109375" style="7"/>
    <col min="12296" max="12296" width="10.6640625" style="7" customWidth="1"/>
    <col min="12297" max="12544" width="9.109375" style="7"/>
    <col min="12545" max="12545" width="5.88671875" style="7" customWidth="1"/>
    <col min="12546" max="12546" width="11" style="7" customWidth="1"/>
    <col min="12547" max="12547" width="33" style="7" customWidth="1"/>
    <col min="12548" max="12548" width="11" style="7" customWidth="1"/>
    <col min="12549" max="12549" width="3.44140625" style="7" customWidth="1"/>
    <col min="12550" max="12550" width="5.109375" style="7" customWidth="1"/>
    <col min="12551" max="12551" width="9.109375" style="7"/>
    <col min="12552" max="12552" width="10.6640625" style="7" customWidth="1"/>
    <col min="12553" max="12800" width="9.109375" style="7"/>
    <col min="12801" max="12801" width="5.88671875" style="7" customWidth="1"/>
    <col min="12802" max="12802" width="11" style="7" customWidth="1"/>
    <col min="12803" max="12803" width="33" style="7" customWidth="1"/>
    <col min="12804" max="12804" width="11" style="7" customWidth="1"/>
    <col min="12805" max="12805" width="3.44140625" style="7" customWidth="1"/>
    <col min="12806" max="12806" width="5.109375" style="7" customWidth="1"/>
    <col min="12807" max="12807" width="9.109375" style="7"/>
    <col min="12808" max="12808" width="10.6640625" style="7" customWidth="1"/>
    <col min="12809" max="13056" width="9.109375" style="7"/>
    <col min="13057" max="13057" width="5.88671875" style="7" customWidth="1"/>
    <col min="13058" max="13058" width="11" style="7" customWidth="1"/>
    <col min="13059" max="13059" width="33" style="7" customWidth="1"/>
    <col min="13060" max="13060" width="11" style="7" customWidth="1"/>
    <col min="13061" max="13061" width="3.44140625" style="7" customWidth="1"/>
    <col min="13062" max="13062" width="5.109375" style="7" customWidth="1"/>
    <col min="13063" max="13063" width="9.109375" style="7"/>
    <col min="13064" max="13064" width="10.6640625" style="7" customWidth="1"/>
    <col min="13065" max="13312" width="9.109375" style="7"/>
    <col min="13313" max="13313" width="5.88671875" style="7" customWidth="1"/>
    <col min="13314" max="13314" width="11" style="7" customWidth="1"/>
    <col min="13315" max="13315" width="33" style="7" customWidth="1"/>
    <col min="13316" max="13316" width="11" style="7" customWidth="1"/>
    <col min="13317" max="13317" width="3.44140625" style="7" customWidth="1"/>
    <col min="13318" max="13318" width="5.109375" style="7" customWidth="1"/>
    <col min="13319" max="13319" width="9.109375" style="7"/>
    <col min="13320" max="13320" width="10.6640625" style="7" customWidth="1"/>
    <col min="13321" max="13568" width="9.109375" style="7"/>
    <col min="13569" max="13569" width="5.88671875" style="7" customWidth="1"/>
    <col min="13570" max="13570" width="11" style="7" customWidth="1"/>
    <col min="13571" max="13571" width="33" style="7" customWidth="1"/>
    <col min="13572" max="13572" width="11" style="7" customWidth="1"/>
    <col min="13573" max="13573" width="3.44140625" style="7" customWidth="1"/>
    <col min="13574" max="13574" width="5.109375" style="7" customWidth="1"/>
    <col min="13575" max="13575" width="9.109375" style="7"/>
    <col min="13576" max="13576" width="10.6640625" style="7" customWidth="1"/>
    <col min="13577" max="13824" width="9.109375" style="7"/>
    <col min="13825" max="13825" width="5.88671875" style="7" customWidth="1"/>
    <col min="13826" max="13826" width="11" style="7" customWidth="1"/>
    <col min="13827" max="13827" width="33" style="7" customWidth="1"/>
    <col min="13828" max="13828" width="11" style="7" customWidth="1"/>
    <col min="13829" max="13829" width="3.44140625" style="7" customWidth="1"/>
    <col min="13830" max="13830" width="5.109375" style="7" customWidth="1"/>
    <col min="13831" max="13831" width="9.109375" style="7"/>
    <col min="13832" max="13832" width="10.6640625" style="7" customWidth="1"/>
    <col min="13833" max="14080" width="9.109375" style="7"/>
    <col min="14081" max="14081" width="5.88671875" style="7" customWidth="1"/>
    <col min="14082" max="14082" width="11" style="7" customWidth="1"/>
    <col min="14083" max="14083" width="33" style="7" customWidth="1"/>
    <col min="14084" max="14084" width="11" style="7" customWidth="1"/>
    <col min="14085" max="14085" width="3.44140625" style="7" customWidth="1"/>
    <col min="14086" max="14086" width="5.109375" style="7" customWidth="1"/>
    <col min="14087" max="14087" width="9.109375" style="7"/>
    <col min="14088" max="14088" width="10.6640625" style="7" customWidth="1"/>
    <col min="14089" max="14336" width="9.109375" style="7"/>
    <col min="14337" max="14337" width="5.88671875" style="7" customWidth="1"/>
    <col min="14338" max="14338" width="11" style="7" customWidth="1"/>
    <col min="14339" max="14339" width="33" style="7" customWidth="1"/>
    <col min="14340" max="14340" width="11" style="7" customWidth="1"/>
    <col min="14341" max="14341" width="3.44140625" style="7" customWidth="1"/>
    <col min="14342" max="14342" width="5.109375" style="7" customWidth="1"/>
    <col min="14343" max="14343" width="9.109375" style="7"/>
    <col min="14344" max="14344" width="10.6640625" style="7" customWidth="1"/>
    <col min="14345" max="14592" width="9.109375" style="7"/>
    <col min="14593" max="14593" width="5.88671875" style="7" customWidth="1"/>
    <col min="14594" max="14594" width="11" style="7" customWidth="1"/>
    <col min="14595" max="14595" width="33" style="7" customWidth="1"/>
    <col min="14596" max="14596" width="11" style="7" customWidth="1"/>
    <col min="14597" max="14597" width="3.44140625" style="7" customWidth="1"/>
    <col min="14598" max="14598" width="5.109375" style="7" customWidth="1"/>
    <col min="14599" max="14599" width="9.109375" style="7"/>
    <col min="14600" max="14600" width="10.6640625" style="7" customWidth="1"/>
    <col min="14601" max="14848" width="9.109375" style="7"/>
    <col min="14849" max="14849" width="5.88671875" style="7" customWidth="1"/>
    <col min="14850" max="14850" width="11" style="7" customWidth="1"/>
    <col min="14851" max="14851" width="33" style="7" customWidth="1"/>
    <col min="14852" max="14852" width="11" style="7" customWidth="1"/>
    <col min="14853" max="14853" width="3.44140625" style="7" customWidth="1"/>
    <col min="14854" max="14854" width="5.109375" style="7" customWidth="1"/>
    <col min="14855" max="14855" width="9.109375" style="7"/>
    <col min="14856" max="14856" width="10.6640625" style="7" customWidth="1"/>
    <col min="14857" max="15104" width="9.109375" style="7"/>
    <col min="15105" max="15105" width="5.88671875" style="7" customWidth="1"/>
    <col min="15106" max="15106" width="11" style="7" customWidth="1"/>
    <col min="15107" max="15107" width="33" style="7" customWidth="1"/>
    <col min="15108" max="15108" width="11" style="7" customWidth="1"/>
    <col min="15109" max="15109" width="3.44140625" style="7" customWidth="1"/>
    <col min="15110" max="15110" width="5.109375" style="7" customWidth="1"/>
    <col min="15111" max="15111" width="9.109375" style="7"/>
    <col min="15112" max="15112" width="10.6640625" style="7" customWidth="1"/>
    <col min="15113" max="15360" width="9.109375" style="7"/>
    <col min="15361" max="15361" width="5.88671875" style="7" customWidth="1"/>
    <col min="15362" max="15362" width="11" style="7" customWidth="1"/>
    <col min="15363" max="15363" width="33" style="7" customWidth="1"/>
    <col min="15364" max="15364" width="11" style="7" customWidth="1"/>
    <col min="15365" max="15365" width="3.44140625" style="7" customWidth="1"/>
    <col min="15366" max="15366" width="5.109375" style="7" customWidth="1"/>
    <col min="15367" max="15367" width="9.109375" style="7"/>
    <col min="15368" max="15368" width="10.6640625" style="7" customWidth="1"/>
    <col min="15369" max="15616" width="9.109375" style="7"/>
    <col min="15617" max="15617" width="5.88671875" style="7" customWidth="1"/>
    <col min="15618" max="15618" width="11" style="7" customWidth="1"/>
    <col min="15619" max="15619" width="33" style="7" customWidth="1"/>
    <col min="15620" max="15620" width="11" style="7" customWidth="1"/>
    <col min="15621" max="15621" width="3.44140625" style="7" customWidth="1"/>
    <col min="15622" max="15622" width="5.109375" style="7" customWidth="1"/>
    <col min="15623" max="15623" width="9.109375" style="7"/>
    <col min="15624" max="15624" width="10.6640625" style="7" customWidth="1"/>
    <col min="15625" max="15872" width="9.109375" style="7"/>
    <col min="15873" max="15873" width="5.88671875" style="7" customWidth="1"/>
    <col min="15874" max="15874" width="11" style="7" customWidth="1"/>
    <col min="15875" max="15875" width="33" style="7" customWidth="1"/>
    <col min="15876" max="15876" width="11" style="7" customWidth="1"/>
    <col min="15877" max="15877" width="3.44140625" style="7" customWidth="1"/>
    <col min="15878" max="15878" width="5.109375" style="7" customWidth="1"/>
    <col min="15879" max="15879" width="9.109375" style="7"/>
    <col min="15880" max="15880" width="10.6640625" style="7" customWidth="1"/>
    <col min="15881" max="16128" width="9.109375" style="7"/>
    <col min="16129" max="16129" width="5.88671875" style="7" customWidth="1"/>
    <col min="16130" max="16130" width="11" style="7" customWidth="1"/>
    <col min="16131" max="16131" width="33" style="7" customWidth="1"/>
    <col min="16132" max="16132" width="11" style="7" customWidth="1"/>
    <col min="16133" max="16133" width="3.44140625" style="7" customWidth="1"/>
    <col min="16134" max="16134" width="5.109375" style="7" customWidth="1"/>
    <col min="16135" max="16135" width="9.109375" style="7"/>
    <col min="16136" max="16136" width="10.6640625" style="7" customWidth="1"/>
    <col min="16137" max="16384" width="9.109375" style="7"/>
  </cols>
  <sheetData>
    <row r="1" spans="1:8" ht="12" x14ac:dyDescent="0.2">
      <c r="A1" s="9"/>
      <c r="B1" s="37"/>
      <c r="C1" s="37"/>
      <c r="D1" s="37"/>
      <c r="E1" s="37"/>
      <c r="F1" s="59"/>
    </row>
    <row r="2" spans="1:8" ht="12" x14ac:dyDescent="0.2">
      <c r="A2" s="46"/>
      <c r="B2" s="60"/>
      <c r="C2" s="204"/>
      <c r="D2" s="204"/>
      <c r="E2" s="61"/>
      <c r="F2" s="59"/>
    </row>
    <row r="3" spans="1:8" ht="24" x14ac:dyDescent="0.25">
      <c r="A3" s="62" t="s">
        <v>28</v>
      </c>
      <c r="B3" s="63" t="s">
        <v>29</v>
      </c>
      <c r="C3" s="63" t="s">
        <v>30</v>
      </c>
      <c r="D3" s="63" t="s">
        <v>31</v>
      </c>
      <c r="E3" s="64" t="s">
        <v>32</v>
      </c>
      <c r="F3" s="65"/>
      <c r="G3" s="66"/>
      <c r="H3" s="66"/>
    </row>
    <row r="4" spans="1:8" ht="12" x14ac:dyDescent="0.25">
      <c r="A4" s="67"/>
      <c r="B4" s="68"/>
      <c r="C4" s="68"/>
      <c r="D4" s="68"/>
      <c r="E4" s="69"/>
      <c r="F4" s="70"/>
      <c r="G4" s="70"/>
      <c r="H4" s="56"/>
    </row>
    <row r="5" spans="1:8" ht="12" x14ac:dyDescent="0.25">
      <c r="A5" s="71" t="s">
        <v>63</v>
      </c>
      <c r="B5" s="72" t="s">
        <v>84</v>
      </c>
      <c r="C5" s="73"/>
      <c r="D5" s="73"/>
      <c r="E5" s="69"/>
      <c r="F5" s="70"/>
      <c r="G5" s="20"/>
      <c r="H5" s="56"/>
    </row>
    <row r="6" spans="1:8" ht="12" x14ac:dyDescent="0.25">
      <c r="A6" s="71"/>
      <c r="B6" s="72"/>
      <c r="C6" s="73"/>
      <c r="D6" s="73"/>
      <c r="E6" s="42" t="s">
        <v>27</v>
      </c>
      <c r="F6" s="74">
        <v>1</v>
      </c>
      <c r="G6" s="20"/>
      <c r="H6" s="30">
        <f t="shared" ref="H6" si="0">F6*G6</f>
        <v>0</v>
      </c>
    </row>
    <row r="7" spans="1:8" ht="12.75" customHeight="1" x14ac:dyDescent="0.2">
      <c r="A7" s="71" t="s">
        <v>90</v>
      </c>
      <c r="B7" s="206" t="s">
        <v>91</v>
      </c>
      <c r="C7" s="206"/>
      <c r="D7" s="206"/>
      <c r="E7" s="59"/>
      <c r="F7" s="74"/>
      <c r="G7" s="20"/>
      <c r="H7" s="30"/>
    </row>
    <row r="8" spans="1:8" ht="12.75" customHeight="1" x14ac:dyDescent="0.2">
      <c r="A8" s="71" t="s">
        <v>92</v>
      </c>
      <c r="B8" s="205" t="s">
        <v>93</v>
      </c>
      <c r="C8" s="205"/>
      <c r="D8" s="205"/>
      <c r="E8" s="205"/>
      <c r="F8" s="74"/>
      <c r="G8" s="20"/>
      <c r="H8" s="30"/>
    </row>
    <row r="9" spans="1:8" ht="34.200000000000003" x14ac:dyDescent="0.2">
      <c r="A9" s="38" t="s">
        <v>94</v>
      </c>
      <c r="B9" s="75" t="s">
        <v>95</v>
      </c>
      <c r="C9" s="76" t="s">
        <v>96</v>
      </c>
      <c r="D9" s="75" t="s">
        <v>97</v>
      </c>
      <c r="E9" s="77" t="s">
        <v>27</v>
      </c>
      <c r="F9" s="74">
        <v>1</v>
      </c>
      <c r="G9" s="20"/>
      <c r="H9" s="30">
        <f t="shared" ref="H9:H13" si="1">F9*G9</f>
        <v>0</v>
      </c>
    </row>
    <row r="10" spans="1:8" ht="22.8" x14ac:dyDescent="0.2">
      <c r="A10" s="38" t="s">
        <v>98</v>
      </c>
      <c r="B10" s="75" t="s">
        <v>99</v>
      </c>
      <c r="C10" s="76" t="s">
        <v>100</v>
      </c>
      <c r="D10" s="76" t="s">
        <v>33</v>
      </c>
      <c r="E10" s="77" t="s">
        <v>27</v>
      </c>
      <c r="F10" s="74">
        <v>1</v>
      </c>
      <c r="G10" s="20"/>
      <c r="H10" s="30">
        <f t="shared" si="1"/>
        <v>0</v>
      </c>
    </row>
    <row r="11" spans="1:8" ht="22.8" x14ac:dyDescent="0.2">
      <c r="A11" s="38" t="s">
        <v>101</v>
      </c>
      <c r="B11" s="75" t="s">
        <v>102</v>
      </c>
      <c r="C11" s="76" t="s">
        <v>103</v>
      </c>
      <c r="D11" s="76" t="s">
        <v>33</v>
      </c>
      <c r="E11" s="77" t="s">
        <v>27</v>
      </c>
      <c r="F11" s="74">
        <v>1</v>
      </c>
      <c r="G11" s="20"/>
      <c r="H11" s="30">
        <f t="shared" si="1"/>
        <v>0</v>
      </c>
    </row>
    <row r="12" spans="1:8" ht="22.8" x14ac:dyDescent="0.2">
      <c r="A12" s="38" t="s">
        <v>104</v>
      </c>
      <c r="B12" s="75" t="s">
        <v>102</v>
      </c>
      <c r="C12" s="76" t="s">
        <v>105</v>
      </c>
      <c r="D12" s="76" t="s">
        <v>33</v>
      </c>
      <c r="E12" s="77" t="s">
        <v>27</v>
      </c>
      <c r="F12" s="74">
        <v>2</v>
      </c>
      <c r="G12" s="20"/>
      <c r="H12" s="30">
        <f t="shared" si="1"/>
        <v>0</v>
      </c>
    </row>
    <row r="13" spans="1:8" ht="22.8" x14ac:dyDescent="0.2">
      <c r="A13" s="38" t="s">
        <v>106</v>
      </c>
      <c r="B13" s="75" t="s">
        <v>102</v>
      </c>
      <c r="C13" s="76" t="s">
        <v>107</v>
      </c>
      <c r="D13" s="76" t="s">
        <v>33</v>
      </c>
      <c r="E13" s="77" t="s">
        <v>27</v>
      </c>
      <c r="F13" s="74">
        <v>5</v>
      </c>
      <c r="G13" s="20"/>
      <c r="H13" s="30">
        <f t="shared" si="1"/>
        <v>0</v>
      </c>
    </row>
    <row r="14" spans="1:8" ht="22.8" x14ac:dyDescent="0.2">
      <c r="A14" s="38" t="s">
        <v>108</v>
      </c>
      <c r="B14" s="75" t="s">
        <v>109</v>
      </c>
      <c r="C14" s="76" t="s">
        <v>110</v>
      </c>
      <c r="D14" s="76" t="s">
        <v>34</v>
      </c>
      <c r="E14" s="77" t="s">
        <v>27</v>
      </c>
      <c r="F14" s="74">
        <v>1</v>
      </c>
      <c r="G14" s="20"/>
      <c r="H14" s="30">
        <f>F14*G14</f>
        <v>0</v>
      </c>
    </row>
    <row r="15" spans="1:8" ht="12" x14ac:dyDescent="0.25">
      <c r="A15" s="71"/>
      <c r="B15" s="72"/>
      <c r="C15" s="73"/>
      <c r="D15" s="73"/>
      <c r="E15" s="69"/>
      <c r="F15" s="74"/>
      <c r="G15" s="70"/>
      <c r="H15" s="30"/>
    </row>
    <row r="16" spans="1:8" ht="12" x14ac:dyDescent="0.2">
      <c r="A16" s="78" t="s">
        <v>35</v>
      </c>
      <c r="B16" s="205" t="s">
        <v>36</v>
      </c>
      <c r="C16" s="205"/>
      <c r="D16" s="205"/>
      <c r="E16" s="205"/>
      <c r="F16" s="59"/>
    </row>
    <row r="17" spans="1:8" ht="22.8" x14ac:dyDescent="0.2">
      <c r="A17" s="39" t="s">
        <v>37</v>
      </c>
      <c r="B17" s="76" t="s">
        <v>38</v>
      </c>
      <c r="C17" s="76" t="s">
        <v>39</v>
      </c>
      <c r="D17" s="76" t="s">
        <v>40</v>
      </c>
      <c r="E17" s="77" t="s">
        <v>27</v>
      </c>
      <c r="F17" s="74">
        <v>4</v>
      </c>
      <c r="G17" s="20"/>
      <c r="H17" s="30">
        <f>F17*G17</f>
        <v>0</v>
      </c>
    </row>
    <row r="18" spans="1:8" x14ac:dyDescent="0.2">
      <c r="A18" s="39"/>
      <c r="B18" s="76"/>
      <c r="C18" s="76"/>
      <c r="D18" s="76"/>
      <c r="E18" s="76"/>
      <c r="F18" s="79"/>
    </row>
    <row r="19" spans="1:8" ht="12" x14ac:dyDescent="0.2">
      <c r="A19" s="71" t="s">
        <v>41</v>
      </c>
      <c r="B19" s="206" t="s">
        <v>42</v>
      </c>
      <c r="C19" s="206"/>
      <c r="D19" s="206"/>
      <c r="E19" s="59"/>
      <c r="F19" s="80"/>
    </row>
    <row r="20" spans="1:8" ht="12" x14ac:dyDescent="0.2">
      <c r="A20" s="78" t="s">
        <v>43</v>
      </c>
      <c r="B20" s="205" t="s">
        <v>44</v>
      </c>
      <c r="C20" s="205"/>
      <c r="D20" s="205"/>
      <c r="E20" s="205"/>
      <c r="F20" s="80"/>
    </row>
    <row r="21" spans="1:8" ht="34.5" customHeight="1" x14ac:dyDescent="0.2">
      <c r="A21" s="38" t="s">
        <v>45</v>
      </c>
      <c r="B21" s="75" t="s">
        <v>46</v>
      </c>
      <c r="C21" s="76" t="s">
        <v>47</v>
      </c>
      <c r="D21" s="75" t="s">
        <v>48</v>
      </c>
      <c r="E21" s="77" t="s">
        <v>15</v>
      </c>
      <c r="F21" s="74">
        <v>3</v>
      </c>
      <c r="G21" s="20"/>
      <c r="H21" s="30">
        <f t="shared" ref="H21:H29" si="2">F21*G21</f>
        <v>0</v>
      </c>
    </row>
    <row r="22" spans="1:8" ht="34.5" customHeight="1" x14ac:dyDescent="0.2">
      <c r="A22" s="38" t="s">
        <v>85</v>
      </c>
      <c r="B22" s="75" t="s">
        <v>86</v>
      </c>
      <c r="C22" s="76" t="s">
        <v>47</v>
      </c>
      <c r="D22" s="75" t="s">
        <v>48</v>
      </c>
      <c r="E22" s="77" t="s">
        <v>15</v>
      </c>
      <c r="F22" s="74">
        <v>6</v>
      </c>
      <c r="G22" s="20"/>
      <c r="H22" s="30">
        <f t="shared" si="2"/>
        <v>0</v>
      </c>
    </row>
    <row r="23" spans="1:8" ht="34.5" customHeight="1" x14ac:dyDescent="0.2">
      <c r="A23" s="38" t="s">
        <v>87</v>
      </c>
      <c r="B23" s="75" t="s">
        <v>88</v>
      </c>
      <c r="C23" s="76" t="s">
        <v>89</v>
      </c>
      <c r="D23" s="75"/>
      <c r="E23" s="77" t="s">
        <v>15</v>
      </c>
      <c r="F23" s="74">
        <v>2</v>
      </c>
      <c r="G23" s="20"/>
      <c r="H23" s="30">
        <f t="shared" si="2"/>
        <v>0</v>
      </c>
    </row>
    <row r="24" spans="1:8" ht="34.200000000000003" x14ac:dyDescent="0.2">
      <c r="A24" s="38" t="s">
        <v>49</v>
      </c>
      <c r="B24" s="75" t="s">
        <v>50</v>
      </c>
      <c r="C24" s="76" t="s">
        <v>51</v>
      </c>
      <c r="D24" s="75" t="s">
        <v>48</v>
      </c>
      <c r="E24" s="77" t="s">
        <v>15</v>
      </c>
      <c r="F24" s="74">
        <v>8</v>
      </c>
      <c r="G24" s="20"/>
      <c r="H24" s="30">
        <f t="shared" si="2"/>
        <v>0</v>
      </c>
    </row>
    <row r="25" spans="1:8" ht="45.6" x14ac:dyDescent="0.2">
      <c r="A25" s="38" t="s">
        <v>52</v>
      </c>
      <c r="B25" s="75" t="s">
        <v>50</v>
      </c>
      <c r="C25" s="76" t="s">
        <v>53</v>
      </c>
      <c r="D25" s="75" t="s">
        <v>48</v>
      </c>
      <c r="E25" s="77" t="s">
        <v>15</v>
      </c>
      <c r="F25" s="74">
        <v>5</v>
      </c>
      <c r="G25" s="20"/>
      <c r="H25" s="30">
        <f t="shared" si="2"/>
        <v>0</v>
      </c>
    </row>
    <row r="26" spans="1:8" ht="34.200000000000003" x14ac:dyDescent="0.2">
      <c r="A26" s="38" t="s">
        <v>54</v>
      </c>
      <c r="B26" s="75" t="s">
        <v>55</v>
      </c>
      <c r="C26" s="75" t="s">
        <v>56</v>
      </c>
      <c r="D26" s="75" t="s">
        <v>48</v>
      </c>
      <c r="E26" s="77" t="s">
        <v>15</v>
      </c>
      <c r="F26" s="74">
        <v>2</v>
      </c>
      <c r="G26" s="20"/>
      <c r="H26" s="30">
        <f t="shared" si="2"/>
        <v>0</v>
      </c>
    </row>
    <row r="27" spans="1:8" ht="22.8" x14ac:dyDescent="0.2">
      <c r="A27" s="38" t="s">
        <v>57</v>
      </c>
      <c r="B27" s="75" t="s">
        <v>50</v>
      </c>
      <c r="C27" s="75" t="s">
        <v>58</v>
      </c>
      <c r="D27" s="75" t="s">
        <v>48</v>
      </c>
      <c r="E27" s="77" t="s">
        <v>15</v>
      </c>
      <c r="F27" s="74">
        <v>1</v>
      </c>
      <c r="G27" s="20"/>
      <c r="H27" s="30">
        <f t="shared" si="2"/>
        <v>0</v>
      </c>
    </row>
    <row r="28" spans="1:8" ht="34.200000000000003" x14ac:dyDescent="0.2">
      <c r="A28" s="38" t="s">
        <v>59</v>
      </c>
      <c r="B28" s="75" t="s">
        <v>50</v>
      </c>
      <c r="C28" s="75" t="s">
        <v>60</v>
      </c>
      <c r="D28" s="75" t="s">
        <v>48</v>
      </c>
      <c r="E28" s="77" t="s">
        <v>15</v>
      </c>
      <c r="F28" s="74">
        <v>1</v>
      </c>
      <c r="G28" s="20"/>
      <c r="H28" s="30">
        <f t="shared" si="2"/>
        <v>0</v>
      </c>
    </row>
    <row r="29" spans="1:8" ht="33" customHeight="1" x14ac:dyDescent="0.2">
      <c r="A29" s="38" t="s">
        <v>111</v>
      </c>
      <c r="B29" s="75" t="s">
        <v>46</v>
      </c>
      <c r="C29" s="76" t="s">
        <v>164</v>
      </c>
      <c r="D29" s="75" t="s">
        <v>48</v>
      </c>
      <c r="E29" s="77" t="s">
        <v>15</v>
      </c>
      <c r="F29" s="74">
        <v>1</v>
      </c>
      <c r="G29" s="20"/>
      <c r="H29" s="30">
        <f t="shared" si="2"/>
        <v>0</v>
      </c>
    </row>
    <row r="30" spans="1:8" x14ac:dyDescent="0.2">
      <c r="A30" s="38"/>
      <c r="B30" s="75"/>
      <c r="C30" s="75"/>
      <c r="D30" s="75"/>
      <c r="E30" s="77"/>
      <c r="F30" s="74"/>
      <c r="G30" s="20"/>
      <c r="H30" s="30"/>
    </row>
    <row r="31" spans="1:8" ht="12" x14ac:dyDescent="0.2">
      <c r="A31" s="10" t="s">
        <v>61</v>
      </c>
      <c r="B31" s="206" t="s">
        <v>62</v>
      </c>
      <c r="C31" s="206"/>
      <c r="D31" s="206"/>
      <c r="E31" s="116"/>
      <c r="F31" s="117"/>
    </row>
    <row r="32" spans="1:8" ht="22.8" x14ac:dyDescent="0.2">
      <c r="A32" s="118" t="s">
        <v>136</v>
      </c>
      <c r="B32" s="119" t="s">
        <v>137</v>
      </c>
      <c r="C32" s="119" t="s">
        <v>138</v>
      </c>
      <c r="D32" s="119" t="s">
        <v>33</v>
      </c>
      <c r="E32" s="119" t="s">
        <v>15</v>
      </c>
      <c r="F32" s="120">
        <v>1</v>
      </c>
      <c r="G32" s="13"/>
      <c r="H32" s="115">
        <f>F32*G32</f>
        <v>0</v>
      </c>
    </row>
    <row r="33" spans="1:8" ht="12" x14ac:dyDescent="0.2">
      <c r="A33" s="71"/>
      <c r="B33" s="206"/>
      <c r="C33" s="206"/>
      <c r="D33" s="206"/>
      <c r="E33" s="59"/>
      <c r="F33" s="80"/>
    </row>
    <row r="34" spans="1:8" x14ac:dyDescent="0.2">
      <c r="A34" s="39"/>
      <c r="B34" s="76"/>
      <c r="C34" s="76"/>
      <c r="D34" s="76"/>
      <c r="E34" s="77"/>
      <c r="F34" s="74"/>
    </row>
    <row r="35" spans="1:8" ht="12.75" customHeight="1" x14ac:dyDescent="0.2">
      <c r="A35" s="40"/>
      <c r="B35" s="81"/>
      <c r="C35" s="82"/>
      <c r="D35" s="82"/>
      <c r="E35" s="83"/>
      <c r="F35" s="84"/>
      <c r="G35" s="82"/>
      <c r="H35" s="41">
        <f>SUM(H5:H34)</f>
        <v>0</v>
      </c>
    </row>
    <row r="36" spans="1:8" x14ac:dyDescent="0.2">
      <c r="A36" s="39"/>
      <c r="B36" s="76"/>
      <c r="C36" s="76"/>
      <c r="D36" s="76"/>
      <c r="E36" s="76"/>
      <c r="F36" s="79"/>
    </row>
  </sheetData>
  <mergeCells count="8">
    <mergeCell ref="C2:D2"/>
    <mergeCell ref="B16:E16"/>
    <mergeCell ref="B19:D19"/>
    <mergeCell ref="B20:E20"/>
    <mergeCell ref="B33:D33"/>
    <mergeCell ref="B31:D31"/>
    <mergeCell ref="B7:D7"/>
    <mergeCell ref="B8:E8"/>
  </mergeCells>
  <pageMargins left="0.7" right="0.7" top="0.75" bottom="0.75" header="0.3" footer="0.3"/>
  <pageSetup paperSize="9" scale="96" fitToHeight="0"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8"/>
  <sheetViews>
    <sheetView workbookViewId="0">
      <selection activeCell="B1" sqref="B1"/>
    </sheetView>
  </sheetViews>
  <sheetFormatPr defaultRowHeight="11.4" x14ac:dyDescent="0.2"/>
  <cols>
    <col min="1" max="1" width="4.88671875" style="7" customWidth="1"/>
    <col min="2" max="2" width="46.5546875" style="7" customWidth="1"/>
    <col min="3" max="3" width="5.88671875" style="7" customWidth="1"/>
    <col min="4" max="4" width="8" style="96" customWidth="1"/>
    <col min="5" max="5" width="9.109375" style="7"/>
    <col min="6" max="6" width="12.6640625" style="7" customWidth="1"/>
    <col min="7" max="256" width="9.109375" style="7"/>
    <col min="257" max="257" width="4.88671875" style="7" customWidth="1"/>
    <col min="258" max="258" width="46.5546875" style="7" customWidth="1"/>
    <col min="259" max="259" width="7.33203125" style="7" customWidth="1"/>
    <col min="260" max="260" width="8" style="7" customWidth="1"/>
    <col min="261" max="261" width="9.109375" style="7"/>
    <col min="262" max="262" width="12.6640625" style="7" customWidth="1"/>
    <col min="263" max="512" width="9.109375" style="7"/>
    <col min="513" max="513" width="4.88671875" style="7" customWidth="1"/>
    <col min="514" max="514" width="46.5546875" style="7" customWidth="1"/>
    <col min="515" max="515" width="7.33203125" style="7" customWidth="1"/>
    <col min="516" max="516" width="8" style="7" customWidth="1"/>
    <col min="517" max="517" width="9.109375" style="7"/>
    <col min="518" max="518" width="12.6640625" style="7" customWidth="1"/>
    <col min="519" max="768" width="9.109375" style="7"/>
    <col min="769" max="769" width="4.88671875" style="7" customWidth="1"/>
    <col min="770" max="770" width="46.5546875" style="7" customWidth="1"/>
    <col min="771" max="771" width="7.33203125" style="7" customWidth="1"/>
    <col min="772" max="772" width="8" style="7" customWidth="1"/>
    <col min="773" max="773" width="9.109375" style="7"/>
    <col min="774" max="774" width="12.6640625" style="7" customWidth="1"/>
    <col min="775" max="1024" width="9.109375" style="7"/>
    <col min="1025" max="1025" width="4.88671875" style="7" customWidth="1"/>
    <col min="1026" max="1026" width="46.5546875" style="7" customWidth="1"/>
    <col min="1027" max="1027" width="7.33203125" style="7" customWidth="1"/>
    <col min="1028" max="1028" width="8" style="7" customWidth="1"/>
    <col min="1029" max="1029" width="9.109375" style="7"/>
    <col min="1030" max="1030" width="12.6640625" style="7" customWidth="1"/>
    <col min="1031" max="1280" width="9.109375" style="7"/>
    <col min="1281" max="1281" width="4.88671875" style="7" customWidth="1"/>
    <col min="1282" max="1282" width="46.5546875" style="7" customWidth="1"/>
    <col min="1283" max="1283" width="7.33203125" style="7" customWidth="1"/>
    <col min="1284" max="1284" width="8" style="7" customWidth="1"/>
    <col min="1285" max="1285" width="9.109375" style="7"/>
    <col min="1286" max="1286" width="12.6640625" style="7" customWidth="1"/>
    <col min="1287" max="1536" width="9.109375" style="7"/>
    <col min="1537" max="1537" width="4.88671875" style="7" customWidth="1"/>
    <col min="1538" max="1538" width="46.5546875" style="7" customWidth="1"/>
    <col min="1539" max="1539" width="7.33203125" style="7" customWidth="1"/>
    <col min="1540" max="1540" width="8" style="7" customWidth="1"/>
    <col min="1541" max="1541" width="9.109375" style="7"/>
    <col min="1542" max="1542" width="12.6640625" style="7" customWidth="1"/>
    <col min="1543" max="1792" width="9.109375" style="7"/>
    <col min="1793" max="1793" width="4.88671875" style="7" customWidth="1"/>
    <col min="1794" max="1794" width="46.5546875" style="7" customWidth="1"/>
    <col min="1795" max="1795" width="7.33203125" style="7" customWidth="1"/>
    <col min="1796" max="1796" width="8" style="7" customWidth="1"/>
    <col min="1797" max="1797" width="9.109375" style="7"/>
    <col min="1798" max="1798" width="12.6640625" style="7" customWidth="1"/>
    <col min="1799" max="2048" width="9.109375" style="7"/>
    <col min="2049" max="2049" width="4.88671875" style="7" customWidth="1"/>
    <col min="2050" max="2050" width="46.5546875" style="7" customWidth="1"/>
    <col min="2051" max="2051" width="7.33203125" style="7" customWidth="1"/>
    <col min="2052" max="2052" width="8" style="7" customWidth="1"/>
    <col min="2053" max="2053" width="9.109375" style="7"/>
    <col min="2054" max="2054" width="12.6640625" style="7" customWidth="1"/>
    <col min="2055" max="2304" width="9.109375" style="7"/>
    <col min="2305" max="2305" width="4.88671875" style="7" customWidth="1"/>
    <col min="2306" max="2306" width="46.5546875" style="7" customWidth="1"/>
    <col min="2307" max="2307" width="7.33203125" style="7" customWidth="1"/>
    <col min="2308" max="2308" width="8" style="7" customWidth="1"/>
    <col min="2309" max="2309" width="9.109375" style="7"/>
    <col min="2310" max="2310" width="12.6640625" style="7" customWidth="1"/>
    <col min="2311" max="2560" width="9.109375" style="7"/>
    <col min="2561" max="2561" width="4.88671875" style="7" customWidth="1"/>
    <col min="2562" max="2562" width="46.5546875" style="7" customWidth="1"/>
    <col min="2563" max="2563" width="7.33203125" style="7" customWidth="1"/>
    <col min="2564" max="2564" width="8" style="7" customWidth="1"/>
    <col min="2565" max="2565" width="9.109375" style="7"/>
    <col min="2566" max="2566" width="12.6640625" style="7" customWidth="1"/>
    <col min="2567" max="2816" width="9.109375" style="7"/>
    <col min="2817" max="2817" width="4.88671875" style="7" customWidth="1"/>
    <col min="2818" max="2818" width="46.5546875" style="7" customWidth="1"/>
    <col min="2819" max="2819" width="7.33203125" style="7" customWidth="1"/>
    <col min="2820" max="2820" width="8" style="7" customWidth="1"/>
    <col min="2821" max="2821" width="9.109375" style="7"/>
    <col min="2822" max="2822" width="12.6640625" style="7" customWidth="1"/>
    <col min="2823" max="3072" width="9.109375" style="7"/>
    <col min="3073" max="3073" width="4.88671875" style="7" customWidth="1"/>
    <col min="3074" max="3074" width="46.5546875" style="7" customWidth="1"/>
    <col min="3075" max="3075" width="7.33203125" style="7" customWidth="1"/>
    <col min="3076" max="3076" width="8" style="7" customWidth="1"/>
    <col min="3077" max="3077" width="9.109375" style="7"/>
    <col min="3078" max="3078" width="12.6640625" style="7" customWidth="1"/>
    <col min="3079" max="3328" width="9.109375" style="7"/>
    <col min="3329" max="3329" width="4.88671875" style="7" customWidth="1"/>
    <col min="3330" max="3330" width="46.5546875" style="7" customWidth="1"/>
    <col min="3331" max="3331" width="7.33203125" style="7" customWidth="1"/>
    <col min="3332" max="3332" width="8" style="7" customWidth="1"/>
    <col min="3333" max="3333" width="9.109375" style="7"/>
    <col min="3334" max="3334" width="12.6640625" style="7" customWidth="1"/>
    <col min="3335" max="3584" width="9.109375" style="7"/>
    <col min="3585" max="3585" width="4.88671875" style="7" customWidth="1"/>
    <col min="3586" max="3586" width="46.5546875" style="7" customWidth="1"/>
    <col min="3587" max="3587" width="7.33203125" style="7" customWidth="1"/>
    <col min="3588" max="3588" width="8" style="7" customWidth="1"/>
    <col min="3589" max="3589" width="9.109375" style="7"/>
    <col min="3590" max="3590" width="12.6640625" style="7" customWidth="1"/>
    <col min="3591" max="3840" width="9.109375" style="7"/>
    <col min="3841" max="3841" width="4.88671875" style="7" customWidth="1"/>
    <col min="3842" max="3842" width="46.5546875" style="7" customWidth="1"/>
    <col min="3843" max="3843" width="7.33203125" style="7" customWidth="1"/>
    <col min="3844" max="3844" width="8" style="7" customWidth="1"/>
    <col min="3845" max="3845" width="9.109375" style="7"/>
    <col min="3846" max="3846" width="12.6640625" style="7" customWidth="1"/>
    <col min="3847" max="4096" width="9.109375" style="7"/>
    <col min="4097" max="4097" width="4.88671875" style="7" customWidth="1"/>
    <col min="4098" max="4098" width="46.5546875" style="7" customWidth="1"/>
    <col min="4099" max="4099" width="7.33203125" style="7" customWidth="1"/>
    <col min="4100" max="4100" width="8" style="7" customWidth="1"/>
    <col min="4101" max="4101" width="9.109375" style="7"/>
    <col min="4102" max="4102" width="12.6640625" style="7" customWidth="1"/>
    <col min="4103" max="4352" width="9.109375" style="7"/>
    <col min="4353" max="4353" width="4.88671875" style="7" customWidth="1"/>
    <col min="4354" max="4354" width="46.5546875" style="7" customWidth="1"/>
    <col min="4355" max="4355" width="7.33203125" style="7" customWidth="1"/>
    <col min="4356" max="4356" width="8" style="7" customWidth="1"/>
    <col min="4357" max="4357" width="9.109375" style="7"/>
    <col min="4358" max="4358" width="12.6640625" style="7" customWidth="1"/>
    <col min="4359" max="4608" width="9.109375" style="7"/>
    <col min="4609" max="4609" width="4.88671875" style="7" customWidth="1"/>
    <col min="4610" max="4610" width="46.5546875" style="7" customWidth="1"/>
    <col min="4611" max="4611" width="7.33203125" style="7" customWidth="1"/>
    <col min="4612" max="4612" width="8" style="7" customWidth="1"/>
    <col min="4613" max="4613" width="9.109375" style="7"/>
    <col min="4614" max="4614" width="12.6640625" style="7" customWidth="1"/>
    <col min="4615" max="4864" width="9.109375" style="7"/>
    <col min="4865" max="4865" width="4.88671875" style="7" customWidth="1"/>
    <col min="4866" max="4866" width="46.5546875" style="7" customWidth="1"/>
    <col min="4867" max="4867" width="7.33203125" style="7" customWidth="1"/>
    <col min="4868" max="4868" width="8" style="7" customWidth="1"/>
    <col min="4869" max="4869" width="9.109375" style="7"/>
    <col min="4870" max="4870" width="12.6640625" style="7" customWidth="1"/>
    <col min="4871" max="5120" width="9.109375" style="7"/>
    <col min="5121" max="5121" width="4.88671875" style="7" customWidth="1"/>
    <col min="5122" max="5122" width="46.5546875" style="7" customWidth="1"/>
    <col min="5123" max="5123" width="7.33203125" style="7" customWidth="1"/>
    <col min="5124" max="5124" width="8" style="7" customWidth="1"/>
    <col min="5125" max="5125" width="9.109375" style="7"/>
    <col min="5126" max="5126" width="12.6640625" style="7" customWidth="1"/>
    <col min="5127" max="5376" width="9.109375" style="7"/>
    <col min="5377" max="5377" width="4.88671875" style="7" customWidth="1"/>
    <col min="5378" max="5378" width="46.5546875" style="7" customWidth="1"/>
    <col min="5379" max="5379" width="7.33203125" style="7" customWidth="1"/>
    <col min="5380" max="5380" width="8" style="7" customWidth="1"/>
    <col min="5381" max="5381" width="9.109375" style="7"/>
    <col min="5382" max="5382" width="12.6640625" style="7" customWidth="1"/>
    <col min="5383" max="5632" width="9.109375" style="7"/>
    <col min="5633" max="5633" width="4.88671875" style="7" customWidth="1"/>
    <col min="5634" max="5634" width="46.5546875" style="7" customWidth="1"/>
    <col min="5635" max="5635" width="7.33203125" style="7" customWidth="1"/>
    <col min="5636" max="5636" width="8" style="7" customWidth="1"/>
    <col min="5637" max="5637" width="9.109375" style="7"/>
    <col min="5638" max="5638" width="12.6640625" style="7" customWidth="1"/>
    <col min="5639" max="5888" width="9.109375" style="7"/>
    <col min="5889" max="5889" width="4.88671875" style="7" customWidth="1"/>
    <col min="5890" max="5890" width="46.5546875" style="7" customWidth="1"/>
    <col min="5891" max="5891" width="7.33203125" style="7" customWidth="1"/>
    <col min="5892" max="5892" width="8" style="7" customWidth="1"/>
    <col min="5893" max="5893" width="9.109375" style="7"/>
    <col min="5894" max="5894" width="12.6640625" style="7" customWidth="1"/>
    <col min="5895" max="6144" width="9.109375" style="7"/>
    <col min="6145" max="6145" width="4.88671875" style="7" customWidth="1"/>
    <col min="6146" max="6146" width="46.5546875" style="7" customWidth="1"/>
    <col min="6147" max="6147" width="7.33203125" style="7" customWidth="1"/>
    <col min="6148" max="6148" width="8" style="7" customWidth="1"/>
    <col min="6149" max="6149" width="9.109375" style="7"/>
    <col min="6150" max="6150" width="12.6640625" style="7" customWidth="1"/>
    <col min="6151" max="6400" width="9.109375" style="7"/>
    <col min="6401" max="6401" width="4.88671875" style="7" customWidth="1"/>
    <col min="6402" max="6402" width="46.5546875" style="7" customWidth="1"/>
    <col min="6403" max="6403" width="7.33203125" style="7" customWidth="1"/>
    <col min="6404" max="6404" width="8" style="7" customWidth="1"/>
    <col min="6405" max="6405" width="9.109375" style="7"/>
    <col min="6406" max="6406" width="12.6640625" style="7" customWidth="1"/>
    <col min="6407" max="6656" width="9.109375" style="7"/>
    <col min="6657" max="6657" width="4.88671875" style="7" customWidth="1"/>
    <col min="6658" max="6658" width="46.5546875" style="7" customWidth="1"/>
    <col min="6659" max="6659" width="7.33203125" style="7" customWidth="1"/>
    <col min="6660" max="6660" width="8" style="7" customWidth="1"/>
    <col min="6661" max="6661" width="9.109375" style="7"/>
    <col min="6662" max="6662" width="12.6640625" style="7" customWidth="1"/>
    <col min="6663" max="6912" width="9.109375" style="7"/>
    <col min="6913" max="6913" width="4.88671875" style="7" customWidth="1"/>
    <col min="6914" max="6914" width="46.5546875" style="7" customWidth="1"/>
    <col min="6915" max="6915" width="7.33203125" style="7" customWidth="1"/>
    <col min="6916" max="6916" width="8" style="7" customWidth="1"/>
    <col min="6917" max="6917" width="9.109375" style="7"/>
    <col min="6918" max="6918" width="12.6640625" style="7" customWidth="1"/>
    <col min="6919" max="7168" width="9.109375" style="7"/>
    <col min="7169" max="7169" width="4.88671875" style="7" customWidth="1"/>
    <col min="7170" max="7170" width="46.5546875" style="7" customWidth="1"/>
    <col min="7171" max="7171" width="7.33203125" style="7" customWidth="1"/>
    <col min="7172" max="7172" width="8" style="7" customWidth="1"/>
    <col min="7173" max="7173" width="9.109375" style="7"/>
    <col min="7174" max="7174" width="12.6640625" style="7" customWidth="1"/>
    <col min="7175" max="7424" width="9.109375" style="7"/>
    <col min="7425" max="7425" width="4.88671875" style="7" customWidth="1"/>
    <col min="7426" max="7426" width="46.5546875" style="7" customWidth="1"/>
    <col min="7427" max="7427" width="7.33203125" style="7" customWidth="1"/>
    <col min="7428" max="7428" width="8" style="7" customWidth="1"/>
    <col min="7429" max="7429" width="9.109375" style="7"/>
    <col min="7430" max="7430" width="12.6640625" style="7" customWidth="1"/>
    <col min="7431" max="7680" width="9.109375" style="7"/>
    <col min="7681" max="7681" width="4.88671875" style="7" customWidth="1"/>
    <col min="7682" max="7682" width="46.5546875" style="7" customWidth="1"/>
    <col min="7683" max="7683" width="7.33203125" style="7" customWidth="1"/>
    <col min="7684" max="7684" width="8" style="7" customWidth="1"/>
    <col min="7685" max="7685" width="9.109375" style="7"/>
    <col min="7686" max="7686" width="12.6640625" style="7" customWidth="1"/>
    <col min="7687" max="7936" width="9.109375" style="7"/>
    <col min="7937" max="7937" width="4.88671875" style="7" customWidth="1"/>
    <col min="7938" max="7938" width="46.5546875" style="7" customWidth="1"/>
    <col min="7939" max="7939" width="7.33203125" style="7" customWidth="1"/>
    <col min="7940" max="7940" width="8" style="7" customWidth="1"/>
    <col min="7941" max="7941" width="9.109375" style="7"/>
    <col min="7942" max="7942" width="12.6640625" style="7" customWidth="1"/>
    <col min="7943" max="8192" width="9.109375" style="7"/>
    <col min="8193" max="8193" width="4.88671875" style="7" customWidth="1"/>
    <col min="8194" max="8194" width="46.5546875" style="7" customWidth="1"/>
    <col min="8195" max="8195" width="7.33203125" style="7" customWidth="1"/>
    <col min="8196" max="8196" width="8" style="7" customWidth="1"/>
    <col min="8197" max="8197" width="9.109375" style="7"/>
    <col min="8198" max="8198" width="12.6640625" style="7" customWidth="1"/>
    <col min="8199" max="8448" width="9.109375" style="7"/>
    <col min="8449" max="8449" width="4.88671875" style="7" customWidth="1"/>
    <col min="8450" max="8450" width="46.5546875" style="7" customWidth="1"/>
    <col min="8451" max="8451" width="7.33203125" style="7" customWidth="1"/>
    <col min="8452" max="8452" width="8" style="7" customWidth="1"/>
    <col min="8453" max="8453" width="9.109375" style="7"/>
    <col min="8454" max="8454" width="12.6640625" style="7" customWidth="1"/>
    <col min="8455" max="8704" width="9.109375" style="7"/>
    <col min="8705" max="8705" width="4.88671875" style="7" customWidth="1"/>
    <col min="8706" max="8706" width="46.5546875" style="7" customWidth="1"/>
    <col min="8707" max="8707" width="7.33203125" style="7" customWidth="1"/>
    <col min="8708" max="8708" width="8" style="7" customWidth="1"/>
    <col min="8709" max="8709" width="9.109375" style="7"/>
    <col min="8710" max="8710" width="12.6640625" style="7" customWidth="1"/>
    <col min="8711" max="8960" width="9.109375" style="7"/>
    <col min="8961" max="8961" width="4.88671875" style="7" customWidth="1"/>
    <col min="8962" max="8962" width="46.5546875" style="7" customWidth="1"/>
    <col min="8963" max="8963" width="7.33203125" style="7" customWidth="1"/>
    <col min="8964" max="8964" width="8" style="7" customWidth="1"/>
    <col min="8965" max="8965" width="9.109375" style="7"/>
    <col min="8966" max="8966" width="12.6640625" style="7" customWidth="1"/>
    <col min="8967" max="9216" width="9.109375" style="7"/>
    <col min="9217" max="9217" width="4.88671875" style="7" customWidth="1"/>
    <col min="9218" max="9218" width="46.5546875" style="7" customWidth="1"/>
    <col min="9219" max="9219" width="7.33203125" style="7" customWidth="1"/>
    <col min="9220" max="9220" width="8" style="7" customWidth="1"/>
    <col min="9221" max="9221" width="9.109375" style="7"/>
    <col min="9222" max="9222" width="12.6640625" style="7" customWidth="1"/>
    <col min="9223" max="9472" width="9.109375" style="7"/>
    <col min="9473" max="9473" width="4.88671875" style="7" customWidth="1"/>
    <col min="9474" max="9474" width="46.5546875" style="7" customWidth="1"/>
    <col min="9475" max="9475" width="7.33203125" style="7" customWidth="1"/>
    <col min="9476" max="9476" width="8" style="7" customWidth="1"/>
    <col min="9477" max="9477" width="9.109375" style="7"/>
    <col min="9478" max="9478" width="12.6640625" style="7" customWidth="1"/>
    <col min="9479" max="9728" width="9.109375" style="7"/>
    <col min="9729" max="9729" width="4.88671875" style="7" customWidth="1"/>
    <col min="9730" max="9730" width="46.5546875" style="7" customWidth="1"/>
    <col min="9731" max="9731" width="7.33203125" style="7" customWidth="1"/>
    <col min="9732" max="9732" width="8" style="7" customWidth="1"/>
    <col min="9733" max="9733" width="9.109375" style="7"/>
    <col min="9734" max="9734" width="12.6640625" style="7" customWidth="1"/>
    <col min="9735" max="9984" width="9.109375" style="7"/>
    <col min="9985" max="9985" width="4.88671875" style="7" customWidth="1"/>
    <col min="9986" max="9986" width="46.5546875" style="7" customWidth="1"/>
    <col min="9987" max="9987" width="7.33203125" style="7" customWidth="1"/>
    <col min="9988" max="9988" width="8" style="7" customWidth="1"/>
    <col min="9989" max="9989" width="9.109375" style="7"/>
    <col min="9990" max="9990" width="12.6640625" style="7" customWidth="1"/>
    <col min="9991" max="10240" width="9.109375" style="7"/>
    <col min="10241" max="10241" width="4.88671875" style="7" customWidth="1"/>
    <col min="10242" max="10242" width="46.5546875" style="7" customWidth="1"/>
    <col min="10243" max="10243" width="7.33203125" style="7" customWidth="1"/>
    <col min="10244" max="10244" width="8" style="7" customWidth="1"/>
    <col min="10245" max="10245" width="9.109375" style="7"/>
    <col min="10246" max="10246" width="12.6640625" style="7" customWidth="1"/>
    <col min="10247" max="10496" width="9.109375" style="7"/>
    <col min="10497" max="10497" width="4.88671875" style="7" customWidth="1"/>
    <col min="10498" max="10498" width="46.5546875" style="7" customWidth="1"/>
    <col min="10499" max="10499" width="7.33203125" style="7" customWidth="1"/>
    <col min="10500" max="10500" width="8" style="7" customWidth="1"/>
    <col min="10501" max="10501" width="9.109375" style="7"/>
    <col min="10502" max="10502" width="12.6640625" style="7" customWidth="1"/>
    <col min="10503" max="10752" width="9.109375" style="7"/>
    <col min="10753" max="10753" width="4.88671875" style="7" customWidth="1"/>
    <col min="10754" max="10754" width="46.5546875" style="7" customWidth="1"/>
    <col min="10755" max="10755" width="7.33203125" style="7" customWidth="1"/>
    <col min="10756" max="10756" width="8" style="7" customWidth="1"/>
    <col min="10757" max="10757" width="9.109375" style="7"/>
    <col min="10758" max="10758" width="12.6640625" style="7" customWidth="1"/>
    <col min="10759" max="11008" width="9.109375" style="7"/>
    <col min="11009" max="11009" width="4.88671875" style="7" customWidth="1"/>
    <col min="11010" max="11010" width="46.5546875" style="7" customWidth="1"/>
    <col min="11011" max="11011" width="7.33203125" style="7" customWidth="1"/>
    <col min="11012" max="11012" width="8" style="7" customWidth="1"/>
    <col min="11013" max="11013" width="9.109375" style="7"/>
    <col min="11014" max="11014" width="12.6640625" style="7" customWidth="1"/>
    <col min="11015" max="11264" width="9.109375" style="7"/>
    <col min="11265" max="11265" width="4.88671875" style="7" customWidth="1"/>
    <col min="11266" max="11266" width="46.5546875" style="7" customWidth="1"/>
    <col min="11267" max="11267" width="7.33203125" style="7" customWidth="1"/>
    <col min="11268" max="11268" width="8" style="7" customWidth="1"/>
    <col min="11269" max="11269" width="9.109375" style="7"/>
    <col min="11270" max="11270" width="12.6640625" style="7" customWidth="1"/>
    <col min="11271" max="11520" width="9.109375" style="7"/>
    <col min="11521" max="11521" width="4.88671875" style="7" customWidth="1"/>
    <col min="11522" max="11522" width="46.5546875" style="7" customWidth="1"/>
    <col min="11523" max="11523" width="7.33203125" style="7" customWidth="1"/>
    <col min="11524" max="11524" width="8" style="7" customWidth="1"/>
    <col min="11525" max="11525" width="9.109375" style="7"/>
    <col min="11526" max="11526" width="12.6640625" style="7" customWidth="1"/>
    <col min="11527" max="11776" width="9.109375" style="7"/>
    <col min="11777" max="11777" width="4.88671875" style="7" customWidth="1"/>
    <col min="11778" max="11778" width="46.5546875" style="7" customWidth="1"/>
    <col min="11779" max="11779" width="7.33203125" style="7" customWidth="1"/>
    <col min="11780" max="11780" width="8" style="7" customWidth="1"/>
    <col min="11781" max="11781" width="9.109375" style="7"/>
    <col min="11782" max="11782" width="12.6640625" style="7" customWidth="1"/>
    <col min="11783" max="12032" width="9.109375" style="7"/>
    <col min="12033" max="12033" width="4.88671875" style="7" customWidth="1"/>
    <col min="12034" max="12034" width="46.5546875" style="7" customWidth="1"/>
    <col min="12035" max="12035" width="7.33203125" style="7" customWidth="1"/>
    <col min="12036" max="12036" width="8" style="7" customWidth="1"/>
    <col min="12037" max="12037" width="9.109375" style="7"/>
    <col min="12038" max="12038" width="12.6640625" style="7" customWidth="1"/>
    <col min="12039" max="12288" width="9.109375" style="7"/>
    <col min="12289" max="12289" width="4.88671875" style="7" customWidth="1"/>
    <col min="12290" max="12290" width="46.5546875" style="7" customWidth="1"/>
    <col min="12291" max="12291" width="7.33203125" style="7" customWidth="1"/>
    <col min="12292" max="12292" width="8" style="7" customWidth="1"/>
    <col min="12293" max="12293" width="9.109375" style="7"/>
    <col min="12294" max="12294" width="12.6640625" style="7" customWidth="1"/>
    <col min="12295" max="12544" width="9.109375" style="7"/>
    <col min="12545" max="12545" width="4.88671875" style="7" customWidth="1"/>
    <col min="12546" max="12546" width="46.5546875" style="7" customWidth="1"/>
    <col min="12547" max="12547" width="7.33203125" style="7" customWidth="1"/>
    <col min="12548" max="12548" width="8" style="7" customWidth="1"/>
    <col min="12549" max="12549" width="9.109375" style="7"/>
    <col min="12550" max="12550" width="12.6640625" style="7" customWidth="1"/>
    <col min="12551" max="12800" width="9.109375" style="7"/>
    <col min="12801" max="12801" width="4.88671875" style="7" customWidth="1"/>
    <col min="12802" max="12802" width="46.5546875" style="7" customWidth="1"/>
    <col min="12803" max="12803" width="7.33203125" style="7" customWidth="1"/>
    <col min="12804" max="12804" width="8" style="7" customWidth="1"/>
    <col min="12805" max="12805" width="9.109375" style="7"/>
    <col min="12806" max="12806" width="12.6640625" style="7" customWidth="1"/>
    <col min="12807" max="13056" width="9.109375" style="7"/>
    <col min="13057" max="13057" width="4.88671875" style="7" customWidth="1"/>
    <col min="13058" max="13058" width="46.5546875" style="7" customWidth="1"/>
    <col min="13059" max="13059" width="7.33203125" style="7" customWidth="1"/>
    <col min="13060" max="13060" width="8" style="7" customWidth="1"/>
    <col min="13061" max="13061" width="9.109375" style="7"/>
    <col min="13062" max="13062" width="12.6640625" style="7" customWidth="1"/>
    <col min="13063" max="13312" width="9.109375" style="7"/>
    <col min="13313" max="13313" width="4.88671875" style="7" customWidth="1"/>
    <col min="13314" max="13314" width="46.5546875" style="7" customWidth="1"/>
    <col min="13315" max="13315" width="7.33203125" style="7" customWidth="1"/>
    <col min="13316" max="13316" width="8" style="7" customWidth="1"/>
    <col min="13317" max="13317" width="9.109375" style="7"/>
    <col min="13318" max="13318" width="12.6640625" style="7" customWidth="1"/>
    <col min="13319" max="13568" width="9.109375" style="7"/>
    <col min="13569" max="13569" width="4.88671875" style="7" customWidth="1"/>
    <col min="13570" max="13570" width="46.5546875" style="7" customWidth="1"/>
    <col min="13571" max="13571" width="7.33203125" style="7" customWidth="1"/>
    <col min="13572" max="13572" width="8" style="7" customWidth="1"/>
    <col min="13573" max="13573" width="9.109375" style="7"/>
    <col min="13574" max="13574" width="12.6640625" style="7" customWidth="1"/>
    <col min="13575" max="13824" width="9.109375" style="7"/>
    <col min="13825" max="13825" width="4.88671875" style="7" customWidth="1"/>
    <col min="13826" max="13826" width="46.5546875" style="7" customWidth="1"/>
    <col min="13827" max="13827" width="7.33203125" style="7" customWidth="1"/>
    <col min="13828" max="13828" width="8" style="7" customWidth="1"/>
    <col min="13829" max="13829" width="9.109375" style="7"/>
    <col min="13830" max="13830" width="12.6640625" style="7" customWidth="1"/>
    <col min="13831" max="14080" width="9.109375" style="7"/>
    <col min="14081" max="14081" width="4.88671875" style="7" customWidth="1"/>
    <col min="14082" max="14082" width="46.5546875" style="7" customWidth="1"/>
    <col min="14083" max="14083" width="7.33203125" style="7" customWidth="1"/>
    <col min="14084" max="14084" width="8" style="7" customWidth="1"/>
    <col min="14085" max="14085" width="9.109375" style="7"/>
    <col min="14086" max="14086" width="12.6640625" style="7" customWidth="1"/>
    <col min="14087" max="14336" width="9.109375" style="7"/>
    <col min="14337" max="14337" width="4.88671875" style="7" customWidth="1"/>
    <col min="14338" max="14338" width="46.5546875" style="7" customWidth="1"/>
    <col min="14339" max="14339" width="7.33203125" style="7" customWidth="1"/>
    <col min="14340" max="14340" width="8" style="7" customWidth="1"/>
    <col min="14341" max="14341" width="9.109375" style="7"/>
    <col min="14342" max="14342" width="12.6640625" style="7" customWidth="1"/>
    <col min="14343" max="14592" width="9.109375" style="7"/>
    <col min="14593" max="14593" width="4.88671875" style="7" customWidth="1"/>
    <col min="14594" max="14594" width="46.5546875" style="7" customWidth="1"/>
    <col min="14595" max="14595" width="7.33203125" style="7" customWidth="1"/>
    <col min="14596" max="14596" width="8" style="7" customWidth="1"/>
    <col min="14597" max="14597" width="9.109375" style="7"/>
    <col min="14598" max="14598" width="12.6640625" style="7" customWidth="1"/>
    <col min="14599" max="14848" width="9.109375" style="7"/>
    <col min="14849" max="14849" width="4.88671875" style="7" customWidth="1"/>
    <col min="14850" max="14850" width="46.5546875" style="7" customWidth="1"/>
    <col min="14851" max="14851" width="7.33203125" style="7" customWidth="1"/>
    <col min="14852" max="14852" width="8" style="7" customWidth="1"/>
    <col min="14853" max="14853" width="9.109375" style="7"/>
    <col min="14854" max="14854" width="12.6640625" style="7" customWidth="1"/>
    <col min="14855" max="15104" width="9.109375" style="7"/>
    <col min="15105" max="15105" width="4.88671875" style="7" customWidth="1"/>
    <col min="15106" max="15106" width="46.5546875" style="7" customWidth="1"/>
    <col min="15107" max="15107" width="7.33203125" style="7" customWidth="1"/>
    <col min="15108" max="15108" width="8" style="7" customWidth="1"/>
    <col min="15109" max="15109" width="9.109375" style="7"/>
    <col min="15110" max="15110" width="12.6640625" style="7" customWidth="1"/>
    <col min="15111" max="15360" width="9.109375" style="7"/>
    <col min="15361" max="15361" width="4.88671875" style="7" customWidth="1"/>
    <col min="15362" max="15362" width="46.5546875" style="7" customWidth="1"/>
    <col min="15363" max="15363" width="7.33203125" style="7" customWidth="1"/>
    <col min="15364" max="15364" width="8" style="7" customWidth="1"/>
    <col min="15365" max="15365" width="9.109375" style="7"/>
    <col min="15366" max="15366" width="12.6640625" style="7" customWidth="1"/>
    <col min="15367" max="15616" width="9.109375" style="7"/>
    <col min="15617" max="15617" width="4.88671875" style="7" customWidth="1"/>
    <col min="15618" max="15618" width="46.5546875" style="7" customWidth="1"/>
    <col min="15619" max="15619" width="7.33203125" style="7" customWidth="1"/>
    <col min="15620" max="15620" width="8" style="7" customWidth="1"/>
    <col min="15621" max="15621" width="9.109375" style="7"/>
    <col min="15622" max="15622" width="12.6640625" style="7" customWidth="1"/>
    <col min="15623" max="15872" width="9.109375" style="7"/>
    <col min="15873" max="15873" width="4.88671875" style="7" customWidth="1"/>
    <col min="15874" max="15874" width="46.5546875" style="7" customWidth="1"/>
    <col min="15875" max="15875" width="7.33203125" style="7" customWidth="1"/>
    <col min="15876" max="15876" width="8" style="7" customWidth="1"/>
    <col min="15877" max="15877" width="9.109375" style="7"/>
    <col min="15878" max="15878" width="12.6640625" style="7" customWidth="1"/>
    <col min="15879" max="16128" width="9.109375" style="7"/>
    <col min="16129" max="16129" width="4.88671875" style="7" customWidth="1"/>
    <col min="16130" max="16130" width="46.5546875" style="7" customWidth="1"/>
    <col min="16131" max="16131" width="7.33203125" style="7" customWidth="1"/>
    <col min="16132" max="16132" width="8" style="7" customWidth="1"/>
    <col min="16133" max="16133" width="9.109375" style="7"/>
    <col min="16134" max="16134" width="12.6640625" style="7" customWidth="1"/>
    <col min="16135" max="16384" width="9.109375" style="7"/>
  </cols>
  <sheetData>
    <row r="1" spans="1:6" ht="12" x14ac:dyDescent="0.2">
      <c r="A1" s="9"/>
      <c r="B1" s="11" t="s">
        <v>64</v>
      </c>
    </row>
    <row r="2" spans="1:6" ht="12" x14ac:dyDescent="0.2">
      <c r="A2" s="9"/>
      <c r="B2" s="11"/>
    </row>
    <row r="3" spans="1:6" ht="12" x14ac:dyDescent="0.25">
      <c r="A3" s="12" t="s">
        <v>0</v>
      </c>
      <c r="B3" s="11" t="s">
        <v>65</v>
      </c>
      <c r="F3" s="49">
        <f>F43</f>
        <v>0</v>
      </c>
    </row>
    <row r="4" spans="1:6" ht="12" x14ac:dyDescent="0.25">
      <c r="A4" s="12" t="s">
        <v>2</v>
      </c>
      <c r="B4" s="11" t="s">
        <v>66</v>
      </c>
      <c r="F4" s="49">
        <f>F71</f>
        <v>0</v>
      </c>
    </row>
    <row r="5" spans="1:6" ht="12.6" thickBot="1" x14ac:dyDescent="0.3">
      <c r="A5" s="14"/>
      <c r="B5" s="15" t="s">
        <v>4</v>
      </c>
      <c r="C5" s="15"/>
      <c r="D5" s="123"/>
      <c r="E5" s="15"/>
      <c r="F5" s="16">
        <f>SUM(F2:F4)</f>
        <v>0</v>
      </c>
    </row>
    <row r="6" spans="1:6" ht="12.6" thickTop="1" x14ac:dyDescent="0.25">
      <c r="A6" s="14"/>
      <c r="B6" s="17"/>
      <c r="F6" s="18"/>
    </row>
    <row r="7" spans="1:6" ht="12" x14ac:dyDescent="0.2">
      <c r="A7" s="9"/>
      <c r="B7" s="22"/>
      <c r="C7" s="23"/>
      <c r="D7" s="24"/>
      <c r="E7" s="25"/>
      <c r="F7" s="8"/>
    </row>
    <row r="8" spans="1:6" ht="12" x14ac:dyDescent="0.2">
      <c r="A8" s="9"/>
      <c r="B8" s="22" t="s">
        <v>67</v>
      </c>
      <c r="C8" s="26"/>
      <c r="D8" s="24"/>
      <c r="E8" s="25"/>
      <c r="F8" s="8"/>
    </row>
    <row r="9" spans="1:6" ht="12" x14ac:dyDescent="0.2">
      <c r="A9" s="9"/>
      <c r="B9" s="22"/>
      <c r="C9" s="26"/>
      <c r="D9" s="24"/>
      <c r="E9" s="25"/>
      <c r="F9" s="8"/>
    </row>
    <row r="10" spans="1:6" x14ac:dyDescent="0.2">
      <c r="A10" s="28">
        <v>1.01</v>
      </c>
      <c r="B10" s="7" t="s">
        <v>70</v>
      </c>
      <c r="C10" s="29" t="s">
        <v>27</v>
      </c>
      <c r="D10" s="54">
        <v>1</v>
      </c>
      <c r="E10" s="25"/>
      <c r="F10" s="30">
        <f t="shared" ref="F10" si="0">D10*E10</f>
        <v>0</v>
      </c>
    </row>
    <row r="11" spans="1:6" x14ac:dyDescent="0.2">
      <c r="A11" s="9"/>
      <c r="B11" s="4"/>
      <c r="C11" s="29"/>
      <c r="D11" s="24"/>
      <c r="E11" s="25"/>
      <c r="F11" s="30"/>
    </row>
    <row r="12" spans="1:6" ht="22.8" x14ac:dyDescent="0.2">
      <c r="A12" s="28">
        <f>SUM(A10,0.01)</f>
        <v>1.02</v>
      </c>
      <c r="B12" s="5" t="s">
        <v>71</v>
      </c>
      <c r="C12" s="29"/>
      <c r="D12" s="95"/>
      <c r="E12" s="20"/>
      <c r="F12" s="30"/>
    </row>
    <row r="13" spans="1:6" x14ac:dyDescent="0.2">
      <c r="A13" s="28"/>
      <c r="B13" s="5" t="s">
        <v>127</v>
      </c>
      <c r="C13" s="29" t="s">
        <v>27</v>
      </c>
      <c r="D13" s="95">
        <v>1</v>
      </c>
      <c r="E13" s="20"/>
      <c r="F13" s="30">
        <f t="shared" ref="F13:F17" si="1">D13*E13</f>
        <v>0</v>
      </c>
    </row>
    <row r="14" spans="1:6" x14ac:dyDescent="0.2">
      <c r="A14" s="28"/>
      <c r="B14" s="5" t="s">
        <v>128</v>
      </c>
      <c r="C14" s="29" t="s">
        <v>27</v>
      </c>
      <c r="D14" s="95">
        <v>1</v>
      </c>
      <c r="E14" s="20"/>
      <c r="F14" s="30">
        <f t="shared" si="1"/>
        <v>0</v>
      </c>
    </row>
    <row r="15" spans="1:6" x14ac:dyDescent="0.2">
      <c r="A15" s="28"/>
      <c r="B15" s="5" t="s">
        <v>139</v>
      </c>
      <c r="C15" s="29" t="s">
        <v>27</v>
      </c>
      <c r="D15" s="95">
        <v>1</v>
      </c>
      <c r="E15" s="20"/>
      <c r="F15" s="30">
        <f t="shared" si="1"/>
        <v>0</v>
      </c>
    </row>
    <row r="16" spans="1:6" x14ac:dyDescent="0.2">
      <c r="A16" s="99"/>
      <c r="B16" s="5" t="s">
        <v>140</v>
      </c>
      <c r="C16" s="114" t="s">
        <v>27</v>
      </c>
      <c r="D16" s="121">
        <v>1</v>
      </c>
      <c r="E16" s="13"/>
      <c r="F16" s="115">
        <f t="shared" si="1"/>
        <v>0</v>
      </c>
    </row>
    <row r="17" spans="1:6" x14ac:dyDescent="0.2">
      <c r="A17" s="28"/>
      <c r="B17" s="5" t="s">
        <v>72</v>
      </c>
      <c r="C17" s="29" t="s">
        <v>27</v>
      </c>
      <c r="D17" s="95">
        <v>1</v>
      </c>
      <c r="E17" s="20"/>
      <c r="F17" s="30">
        <f t="shared" si="1"/>
        <v>0</v>
      </c>
    </row>
    <row r="18" spans="1:6" x14ac:dyDescent="0.2">
      <c r="A18" s="28"/>
      <c r="B18" s="5"/>
      <c r="C18" s="29"/>
      <c r="D18" s="95"/>
      <c r="E18" s="20"/>
      <c r="F18" s="30"/>
    </row>
    <row r="19" spans="1:6" ht="57" x14ac:dyDescent="0.2">
      <c r="A19" s="99">
        <f>SUM(A12,0.01)</f>
        <v>1.03</v>
      </c>
      <c r="B19" s="6" t="s">
        <v>141</v>
      </c>
      <c r="C19" s="114" t="s">
        <v>15</v>
      </c>
      <c r="D19" s="121">
        <v>1</v>
      </c>
      <c r="E19" s="13"/>
      <c r="F19" s="115">
        <f>D19*E19</f>
        <v>0</v>
      </c>
    </row>
    <row r="20" spans="1:6" x14ac:dyDescent="0.2">
      <c r="A20" s="99"/>
      <c r="B20" s="5"/>
      <c r="C20" s="114"/>
      <c r="D20" s="121"/>
      <c r="E20" s="13"/>
      <c r="F20" s="115"/>
    </row>
    <row r="21" spans="1:6" ht="45.6" x14ac:dyDescent="0.2">
      <c r="A21" s="99">
        <f>SUM(A19,0.01)</f>
        <v>1.04</v>
      </c>
      <c r="B21" s="6" t="s">
        <v>142</v>
      </c>
      <c r="C21" s="114"/>
      <c r="D21" s="121"/>
      <c r="E21" s="13"/>
      <c r="F21" s="115"/>
    </row>
    <row r="22" spans="1:6" x14ac:dyDescent="0.2">
      <c r="A22" s="99"/>
      <c r="B22" s="122" t="s">
        <v>143</v>
      </c>
      <c r="C22" s="114" t="s">
        <v>15</v>
      </c>
      <c r="D22" s="121">
        <v>1</v>
      </c>
      <c r="E22" s="13"/>
      <c r="F22" s="115">
        <f>D22*E22</f>
        <v>0</v>
      </c>
    </row>
    <row r="23" spans="1:6" x14ac:dyDescent="0.2">
      <c r="D23" s="31"/>
    </row>
    <row r="24" spans="1:6" x14ac:dyDescent="0.2">
      <c r="A24" s="99">
        <f>SUM(A21,0.01)</f>
        <v>1.05</v>
      </c>
      <c r="B24" s="6" t="s">
        <v>181</v>
      </c>
      <c r="C24" s="114" t="s">
        <v>15</v>
      </c>
      <c r="D24" s="121">
        <v>4</v>
      </c>
      <c r="E24" s="13"/>
      <c r="F24" s="115">
        <f t="shared" ref="F24" si="2">D24*E24</f>
        <v>0</v>
      </c>
    </row>
    <row r="26" spans="1:6" ht="34.200000000000003" x14ac:dyDescent="0.2">
      <c r="A26" s="99">
        <f>SUM(A24,0.01)</f>
        <v>1.06</v>
      </c>
      <c r="B26" s="6" t="s">
        <v>144</v>
      </c>
      <c r="C26" s="114" t="s">
        <v>15</v>
      </c>
      <c r="D26" s="121">
        <v>1</v>
      </c>
      <c r="E26" s="13"/>
      <c r="F26" s="115">
        <f>D26*E26</f>
        <v>0</v>
      </c>
    </row>
    <row r="27" spans="1:6" x14ac:dyDescent="0.2">
      <c r="A27" s="99"/>
    </row>
    <row r="28" spans="1:6" ht="22.8" x14ac:dyDescent="0.2">
      <c r="A28" s="99">
        <f>SUM(A26,0.01)</f>
        <v>1.07</v>
      </c>
      <c r="B28" s="6" t="s">
        <v>165</v>
      </c>
      <c r="C28" s="114" t="s">
        <v>15</v>
      </c>
      <c r="D28" s="121">
        <v>1</v>
      </c>
      <c r="E28" s="13"/>
      <c r="F28" s="115">
        <f>D28*E28</f>
        <v>0</v>
      </c>
    </row>
    <row r="30" spans="1:6" ht="34.200000000000003" x14ac:dyDescent="0.2">
      <c r="A30" s="99">
        <f>SUM(A28,0.01)</f>
        <v>1.08</v>
      </c>
      <c r="B30" s="6" t="s">
        <v>166</v>
      </c>
      <c r="C30" s="114" t="s">
        <v>15</v>
      </c>
      <c r="D30" s="121">
        <v>1</v>
      </c>
      <c r="E30" s="13"/>
      <c r="F30" s="115">
        <f>D30*E30</f>
        <v>0</v>
      </c>
    </row>
    <row r="31" spans="1:6" x14ac:dyDescent="0.2">
      <c r="A31" s="99"/>
      <c r="B31" s="6"/>
      <c r="C31" s="114"/>
      <c r="D31" s="121"/>
      <c r="E31" s="13"/>
      <c r="F31" s="115"/>
    </row>
    <row r="32" spans="1:6" ht="22.8" x14ac:dyDescent="0.2">
      <c r="A32" s="99">
        <f>SUM(A30,0.01)</f>
        <v>1.0900000000000001</v>
      </c>
      <c r="B32" s="6" t="s">
        <v>145</v>
      </c>
      <c r="C32" s="114" t="s">
        <v>15</v>
      </c>
      <c r="D32" s="121">
        <v>1</v>
      </c>
      <c r="E32" s="13"/>
      <c r="F32" s="115">
        <f>D32*E32</f>
        <v>0</v>
      </c>
    </row>
    <row r="33" spans="1:6" x14ac:dyDescent="0.2">
      <c r="B33" s="6"/>
      <c r="C33" s="114"/>
      <c r="D33" s="121"/>
      <c r="E33" s="13"/>
      <c r="F33" s="115"/>
    </row>
    <row r="34" spans="1:6" ht="22.8" x14ac:dyDescent="0.2">
      <c r="A34" s="99">
        <f>SUM(A32,0.01)</f>
        <v>1.1000000000000001</v>
      </c>
      <c r="B34" s="4" t="s">
        <v>146</v>
      </c>
      <c r="C34" s="114" t="s">
        <v>15</v>
      </c>
      <c r="D34" s="121">
        <v>1</v>
      </c>
      <c r="E34" s="13"/>
      <c r="F34" s="115">
        <f>D34*E34</f>
        <v>0</v>
      </c>
    </row>
    <row r="35" spans="1:6" x14ac:dyDescent="0.2">
      <c r="A35" s="99"/>
      <c r="B35" s="6"/>
      <c r="C35" s="114"/>
      <c r="D35" s="121"/>
      <c r="E35" s="13"/>
      <c r="F35" s="115"/>
    </row>
    <row r="36" spans="1:6" ht="22.8" x14ac:dyDescent="0.2">
      <c r="A36" s="99">
        <f>SUM(A34,0.01)</f>
        <v>1.1100000000000001</v>
      </c>
      <c r="B36" s="6" t="s">
        <v>167</v>
      </c>
      <c r="C36" s="114" t="s">
        <v>15</v>
      </c>
      <c r="D36" s="121">
        <v>1</v>
      </c>
      <c r="E36" s="13"/>
      <c r="F36" s="115">
        <f>D36*E36</f>
        <v>0</v>
      </c>
    </row>
    <row r="37" spans="1:6" x14ac:dyDescent="0.2">
      <c r="A37" s="99"/>
      <c r="B37" s="122"/>
      <c r="C37" s="114"/>
      <c r="D37" s="121"/>
      <c r="E37" s="13"/>
      <c r="F37" s="115"/>
    </row>
    <row r="38" spans="1:6" ht="22.8" x14ac:dyDescent="0.2">
      <c r="A38" s="99">
        <f>SUM(A36,0.01)</f>
        <v>1.1200000000000001</v>
      </c>
      <c r="B38" s="7" t="s">
        <v>168</v>
      </c>
      <c r="C38" s="114" t="s">
        <v>15</v>
      </c>
      <c r="D38" s="121">
        <v>2</v>
      </c>
      <c r="E38" s="13"/>
      <c r="F38" s="115">
        <f>D38*E38</f>
        <v>0</v>
      </c>
    </row>
    <row r="39" spans="1:6" x14ac:dyDescent="0.2">
      <c r="A39" s="99"/>
    </row>
    <row r="40" spans="1:6" x14ac:dyDescent="0.2">
      <c r="A40" s="99">
        <f t="shared" ref="A40" si="3">SUM(A38,0.01)</f>
        <v>1.1300000000000001</v>
      </c>
      <c r="B40" s="6" t="s">
        <v>182</v>
      </c>
      <c r="C40" s="114" t="s">
        <v>15</v>
      </c>
      <c r="D40" s="121">
        <v>2</v>
      </c>
      <c r="E40" s="13"/>
      <c r="F40" s="115">
        <f t="shared" ref="F40" si="4">D40*E40</f>
        <v>0</v>
      </c>
    </row>
    <row r="41" spans="1:6" x14ac:dyDescent="0.2">
      <c r="A41" s="99"/>
      <c r="B41" s="6"/>
    </row>
    <row r="42" spans="1:6" ht="12" thickBot="1" x14ac:dyDescent="0.25">
      <c r="A42" s="28"/>
      <c r="B42" s="45"/>
      <c r="C42" s="34"/>
      <c r="D42" s="95"/>
      <c r="E42" s="21"/>
      <c r="F42" s="35"/>
    </row>
    <row r="43" spans="1:6" ht="12.6" thickBot="1" x14ac:dyDescent="0.3">
      <c r="A43" s="9"/>
      <c r="B43" s="55" t="s">
        <v>68</v>
      </c>
      <c r="C43" s="50"/>
      <c r="D43" s="97"/>
      <c r="E43" s="43"/>
      <c r="F43" s="44">
        <f>SUM(F10:F42)</f>
        <v>0</v>
      </c>
    </row>
    <row r="44" spans="1:6" x14ac:dyDescent="0.2">
      <c r="A44" s="9"/>
      <c r="B44" s="5"/>
      <c r="C44" s="29"/>
      <c r="D44" s="95"/>
      <c r="E44" s="20"/>
      <c r="F44" s="30"/>
    </row>
    <row r="45" spans="1:6" x14ac:dyDescent="0.2">
      <c r="A45" s="9"/>
      <c r="B45" s="45"/>
      <c r="C45" s="29"/>
      <c r="D45" s="95"/>
      <c r="E45" s="20"/>
      <c r="F45" s="30"/>
    </row>
    <row r="46" spans="1:6" ht="12" x14ac:dyDescent="0.2">
      <c r="A46" s="9"/>
      <c r="B46" s="22" t="s">
        <v>69</v>
      </c>
      <c r="C46" s="26"/>
      <c r="D46" s="24"/>
      <c r="E46" s="20"/>
      <c r="F46" s="30"/>
    </row>
    <row r="47" spans="1:6" ht="12" x14ac:dyDescent="0.2">
      <c r="A47" s="9"/>
      <c r="B47" s="22"/>
      <c r="C47" s="26"/>
      <c r="D47" s="24"/>
      <c r="E47" s="20"/>
      <c r="F47" s="30"/>
    </row>
    <row r="48" spans="1:6" x14ac:dyDescent="0.2">
      <c r="A48" s="9"/>
      <c r="B48" s="27"/>
      <c r="C48" s="26"/>
      <c r="D48" s="24"/>
      <c r="E48" s="20"/>
      <c r="F48" s="30"/>
    </row>
    <row r="49" spans="1:6" s="57" customFormat="1" ht="22.8" x14ac:dyDescent="0.2">
      <c r="A49" s="28">
        <v>2.0099999999999998</v>
      </c>
      <c r="B49" s="8" t="s">
        <v>118</v>
      </c>
      <c r="C49" s="29" t="s">
        <v>15</v>
      </c>
      <c r="D49" s="95">
        <v>3</v>
      </c>
      <c r="E49" s="20"/>
      <c r="F49" s="33">
        <f>D49*E49</f>
        <v>0</v>
      </c>
    </row>
    <row r="50" spans="1:6" x14ac:dyDescent="0.2">
      <c r="A50" s="28"/>
      <c r="B50" s="4"/>
    </row>
    <row r="51" spans="1:6" x14ac:dyDescent="0.2">
      <c r="A51" s="51"/>
      <c r="D51" s="31"/>
      <c r="F51" s="33"/>
    </row>
    <row r="52" spans="1:6" s="57" customFormat="1" ht="23.25" customHeight="1" x14ac:dyDescent="0.2">
      <c r="A52" s="28">
        <v>2.02</v>
      </c>
      <c r="B52" s="8" t="s">
        <v>169</v>
      </c>
      <c r="C52" s="29" t="s">
        <v>15</v>
      </c>
      <c r="D52" s="95">
        <v>2</v>
      </c>
      <c r="E52" s="20"/>
      <c r="F52" s="33">
        <f>D52*E52</f>
        <v>0</v>
      </c>
    </row>
    <row r="53" spans="1:6" x14ac:dyDescent="0.2">
      <c r="A53" s="28"/>
      <c r="B53" s="4"/>
    </row>
    <row r="54" spans="1:6" x14ac:dyDescent="0.2">
      <c r="A54" s="28"/>
      <c r="B54" s="46"/>
      <c r="C54" s="29"/>
      <c r="D54" s="95"/>
      <c r="E54" s="20"/>
      <c r="F54" s="33"/>
    </row>
    <row r="55" spans="1:6" ht="45.6" x14ac:dyDescent="0.2">
      <c r="A55" s="28">
        <f>SUM(A52,0.01)</f>
        <v>2.0299999999999998</v>
      </c>
      <c r="B55" s="45" t="s">
        <v>112</v>
      </c>
      <c r="C55" s="29"/>
      <c r="D55" s="95"/>
      <c r="E55" s="21"/>
      <c r="F55" s="33"/>
    </row>
    <row r="56" spans="1:6" x14ac:dyDescent="0.2">
      <c r="A56" s="28"/>
      <c r="B56" s="98" t="s">
        <v>170</v>
      </c>
      <c r="C56" s="29" t="s">
        <v>15</v>
      </c>
      <c r="D56" s="95">
        <v>1</v>
      </c>
      <c r="E56" s="20"/>
      <c r="F56" s="33">
        <f t="shared" ref="F56:F68" si="5">D56*E56</f>
        <v>0</v>
      </c>
    </row>
    <row r="57" spans="1:6" x14ac:dyDescent="0.2">
      <c r="A57" s="28"/>
      <c r="B57" s="98" t="s">
        <v>171</v>
      </c>
      <c r="C57" s="29" t="s">
        <v>15</v>
      </c>
      <c r="D57" s="95">
        <v>1</v>
      </c>
      <c r="E57" s="20"/>
      <c r="F57" s="33">
        <f t="shared" si="5"/>
        <v>0</v>
      </c>
    </row>
    <row r="58" spans="1:6" x14ac:dyDescent="0.2">
      <c r="A58" s="28"/>
      <c r="B58" s="98" t="s">
        <v>172</v>
      </c>
      <c r="C58" s="29" t="s">
        <v>15</v>
      </c>
      <c r="D58" s="95">
        <v>1</v>
      </c>
      <c r="E58" s="20"/>
      <c r="F58" s="33">
        <f t="shared" ref="F58" si="6">D58*E58</f>
        <v>0</v>
      </c>
    </row>
    <row r="59" spans="1:6" x14ac:dyDescent="0.2">
      <c r="A59" s="28"/>
      <c r="B59" s="98"/>
      <c r="C59" s="29"/>
      <c r="D59" s="95"/>
      <c r="E59" s="20"/>
      <c r="F59" s="33"/>
    </row>
    <row r="60" spans="1:6" ht="34.200000000000003" x14ac:dyDescent="0.2">
      <c r="A60" s="28">
        <f>SUM(A55,0.01)</f>
        <v>2.0399999999999996</v>
      </c>
      <c r="B60" s="47" t="s">
        <v>147</v>
      </c>
      <c r="C60" s="29" t="s">
        <v>27</v>
      </c>
      <c r="D60" s="95">
        <v>3</v>
      </c>
      <c r="E60" s="20"/>
      <c r="F60" s="33">
        <f t="shared" si="5"/>
        <v>0</v>
      </c>
    </row>
    <row r="61" spans="1:6" x14ac:dyDescent="0.2">
      <c r="A61" s="28"/>
      <c r="B61" s="45"/>
      <c r="C61" s="29"/>
      <c r="D61" s="95"/>
      <c r="E61" s="8"/>
      <c r="F61" s="33"/>
    </row>
    <row r="62" spans="1:6" x14ac:dyDescent="0.2">
      <c r="A62" s="28">
        <f>SUM(A60,0.01)</f>
        <v>2.0499999999999994</v>
      </c>
      <c r="B62" s="45" t="s">
        <v>124</v>
      </c>
      <c r="C62" s="29" t="s">
        <v>15</v>
      </c>
      <c r="D62" s="95">
        <v>3</v>
      </c>
      <c r="E62" s="20"/>
      <c r="F62" s="33">
        <f t="shared" ref="F62" si="7">D62*E62</f>
        <v>0</v>
      </c>
    </row>
    <row r="63" spans="1:6" x14ac:dyDescent="0.2">
      <c r="A63" s="28"/>
      <c r="B63" s="45"/>
      <c r="C63" s="29"/>
      <c r="D63" s="95"/>
      <c r="E63" s="8"/>
      <c r="F63" s="33"/>
    </row>
    <row r="64" spans="1:6" ht="22.8" x14ac:dyDescent="0.2">
      <c r="A64" s="28">
        <f>SUM(A62,0.01)</f>
        <v>2.0599999999999992</v>
      </c>
      <c r="B64" s="45" t="s">
        <v>113</v>
      </c>
      <c r="C64" s="29" t="s">
        <v>15</v>
      </c>
      <c r="D64" s="95">
        <v>3</v>
      </c>
      <c r="E64" s="20"/>
      <c r="F64" s="33">
        <f t="shared" si="5"/>
        <v>0</v>
      </c>
    </row>
    <row r="65" spans="1:6" x14ac:dyDescent="0.2">
      <c r="A65" s="28"/>
      <c r="B65" s="45"/>
      <c r="C65" s="29"/>
      <c r="D65" s="95"/>
      <c r="E65" s="20"/>
      <c r="F65" s="33"/>
    </row>
    <row r="66" spans="1:6" ht="22.8" x14ac:dyDescent="0.2">
      <c r="A66" s="28">
        <f>SUM(A64,0.01)</f>
        <v>2.069999999999999</v>
      </c>
      <c r="B66" s="45" t="s">
        <v>114</v>
      </c>
      <c r="C66" s="24" t="s">
        <v>27</v>
      </c>
      <c r="D66" s="95">
        <v>1</v>
      </c>
      <c r="E66" s="20"/>
      <c r="F66" s="33">
        <f t="shared" si="5"/>
        <v>0</v>
      </c>
    </row>
    <row r="67" spans="1:6" x14ac:dyDescent="0.2">
      <c r="A67" s="28"/>
      <c r="B67" s="45"/>
      <c r="C67" s="34"/>
      <c r="D67" s="95"/>
      <c r="E67" s="20"/>
      <c r="F67" s="33"/>
    </row>
    <row r="68" spans="1:6" ht="22.8" x14ac:dyDescent="0.2">
      <c r="A68" s="28">
        <f t="shared" ref="A68" si="8">SUM(A66,0.01)</f>
        <v>2.0799999999999987</v>
      </c>
      <c r="B68" s="45" t="s">
        <v>115</v>
      </c>
      <c r="C68" s="24" t="s">
        <v>27</v>
      </c>
      <c r="D68" s="95">
        <v>1</v>
      </c>
      <c r="E68" s="20"/>
      <c r="F68" s="33">
        <f t="shared" si="5"/>
        <v>0</v>
      </c>
    </row>
    <row r="69" spans="1:6" x14ac:dyDescent="0.2">
      <c r="A69" s="28"/>
      <c r="B69" s="45"/>
      <c r="C69" s="24"/>
      <c r="D69" s="95"/>
      <c r="E69" s="20"/>
      <c r="F69" s="30"/>
    </row>
    <row r="70" spans="1:6" ht="12" thickBot="1" x14ac:dyDescent="0.25">
      <c r="A70" s="56"/>
      <c r="B70" s="48"/>
      <c r="C70" s="56"/>
      <c r="D70" s="124"/>
      <c r="E70" s="56"/>
    </row>
    <row r="71" spans="1:6" ht="12.6" thickBot="1" x14ac:dyDescent="0.3">
      <c r="A71" s="9"/>
      <c r="B71" s="55" t="s">
        <v>116</v>
      </c>
      <c r="C71" s="50"/>
      <c r="D71" s="97"/>
      <c r="E71" s="43"/>
      <c r="F71" s="44">
        <f>SUM(F49:F70)</f>
        <v>0</v>
      </c>
    </row>
    <row r="72" spans="1:6" x14ac:dyDescent="0.2">
      <c r="A72" s="56"/>
      <c r="B72" s="48"/>
      <c r="C72" s="56"/>
      <c r="D72" s="124"/>
      <c r="E72" s="56"/>
    </row>
    <row r="73" spans="1:6" x14ac:dyDescent="0.2">
      <c r="A73" s="56"/>
      <c r="B73" s="47"/>
      <c r="C73" s="56"/>
      <c r="D73" s="124"/>
      <c r="E73" s="56"/>
    </row>
    <row r="74" spans="1:6" x14ac:dyDescent="0.2">
      <c r="A74" s="56"/>
      <c r="B74" s="48"/>
      <c r="C74" s="56"/>
      <c r="D74" s="124"/>
      <c r="E74" s="56"/>
    </row>
    <row r="75" spans="1:6" x14ac:dyDescent="0.2">
      <c r="A75" s="56"/>
      <c r="B75" s="48"/>
      <c r="C75" s="56"/>
      <c r="D75" s="124"/>
      <c r="E75" s="56"/>
    </row>
    <row r="76" spans="1:6" x14ac:dyDescent="0.2">
      <c r="A76" s="56"/>
      <c r="B76" s="48"/>
      <c r="C76" s="56"/>
      <c r="D76" s="124"/>
      <c r="E76" s="56"/>
    </row>
    <row r="77" spans="1:6" x14ac:dyDescent="0.2">
      <c r="A77" s="56"/>
      <c r="B77" s="48"/>
      <c r="C77" s="56"/>
      <c r="D77" s="124"/>
      <c r="E77" s="56"/>
    </row>
    <row r="78" spans="1:6" x14ac:dyDescent="0.2">
      <c r="A78" s="56"/>
      <c r="B78" s="48"/>
      <c r="C78" s="56"/>
      <c r="D78" s="124"/>
      <c r="E78" s="56"/>
    </row>
    <row r="79" spans="1:6" x14ac:dyDescent="0.2">
      <c r="A79" s="56"/>
      <c r="B79" s="48"/>
      <c r="C79" s="56"/>
      <c r="D79" s="124"/>
      <c r="E79" s="56"/>
    </row>
    <row r="80" spans="1:6" x14ac:dyDescent="0.2">
      <c r="A80" s="56"/>
      <c r="B80" s="48"/>
      <c r="C80" s="56"/>
      <c r="D80" s="124"/>
      <c r="E80" s="56"/>
    </row>
    <row r="81" spans="1:5" x14ac:dyDescent="0.2">
      <c r="A81" s="56"/>
      <c r="B81" s="53"/>
      <c r="C81" s="56"/>
      <c r="D81" s="124"/>
      <c r="E81" s="56"/>
    </row>
    <row r="82" spans="1:5" x14ac:dyDescent="0.2">
      <c r="A82" s="56"/>
      <c r="B82" s="21"/>
      <c r="C82" s="56"/>
      <c r="D82" s="124"/>
      <c r="E82" s="56"/>
    </row>
    <row r="83" spans="1:5" x14ac:dyDescent="0.2">
      <c r="A83" s="56"/>
      <c r="B83" s="21"/>
      <c r="C83" s="56"/>
      <c r="D83" s="124"/>
      <c r="E83" s="56"/>
    </row>
    <row r="84" spans="1:5" x14ac:dyDescent="0.2">
      <c r="A84" s="56"/>
      <c r="B84" s="19"/>
      <c r="C84" s="56"/>
      <c r="D84" s="124"/>
      <c r="E84" s="56"/>
    </row>
    <row r="85" spans="1:5" x14ac:dyDescent="0.2">
      <c r="A85" s="56"/>
      <c r="B85" s="36"/>
      <c r="C85" s="56"/>
      <c r="D85" s="124"/>
      <c r="E85" s="56"/>
    </row>
    <row r="86" spans="1:5" x14ac:dyDescent="0.2">
      <c r="A86" s="56"/>
      <c r="B86" s="19"/>
      <c r="C86" s="56"/>
      <c r="D86" s="124"/>
      <c r="E86" s="56"/>
    </row>
    <row r="87" spans="1:5" x14ac:dyDescent="0.2">
      <c r="A87" s="56"/>
      <c r="B87" s="48"/>
      <c r="C87" s="56"/>
      <c r="D87" s="124"/>
      <c r="E87" s="56"/>
    </row>
    <row r="88" spans="1:5" x14ac:dyDescent="0.2">
      <c r="A88" s="56"/>
      <c r="B88" s="48"/>
      <c r="C88" s="56"/>
      <c r="D88" s="124"/>
      <c r="E88" s="56"/>
    </row>
    <row r="89" spans="1:5" x14ac:dyDescent="0.2">
      <c r="A89" s="56"/>
      <c r="B89" s="48"/>
      <c r="C89" s="56"/>
      <c r="D89" s="124"/>
      <c r="E89" s="56"/>
    </row>
    <row r="90" spans="1:5" x14ac:dyDescent="0.2">
      <c r="A90" s="56"/>
      <c r="B90" s="47"/>
      <c r="C90" s="56"/>
      <c r="D90" s="124"/>
      <c r="E90" s="56"/>
    </row>
    <row r="91" spans="1:5" x14ac:dyDescent="0.2">
      <c r="A91" s="56"/>
      <c r="B91" s="48"/>
      <c r="C91" s="56"/>
      <c r="D91" s="124"/>
      <c r="E91" s="56"/>
    </row>
    <row r="92" spans="1:5" x14ac:dyDescent="0.2">
      <c r="A92" s="56"/>
      <c r="B92" s="19"/>
      <c r="C92" s="56"/>
      <c r="D92" s="124"/>
      <c r="E92" s="56"/>
    </row>
    <row r="93" spans="1:5" x14ac:dyDescent="0.2">
      <c r="A93" s="56"/>
      <c r="B93" s="21"/>
      <c r="C93" s="56"/>
      <c r="D93" s="124"/>
      <c r="E93" s="56"/>
    </row>
    <row r="94" spans="1:5" x14ac:dyDescent="0.2">
      <c r="B94" s="52"/>
      <c r="C94" s="56"/>
      <c r="D94" s="124"/>
      <c r="E94" s="56"/>
    </row>
    <row r="95" spans="1:5" x14ac:dyDescent="0.2">
      <c r="B95" s="52"/>
      <c r="C95" s="56"/>
      <c r="D95" s="124"/>
      <c r="E95" s="56"/>
    </row>
    <row r="96" spans="1:5" x14ac:dyDescent="0.2">
      <c r="B96" s="4"/>
    </row>
    <row r="97" spans="2:2" x14ac:dyDescent="0.2">
      <c r="B97" s="4"/>
    </row>
    <row r="98" spans="2:2" x14ac:dyDescent="0.2">
      <c r="B98" s="32"/>
    </row>
  </sheetData>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4</vt:i4>
      </vt:variant>
    </vt:vector>
  </HeadingPairs>
  <TitlesOfParts>
    <vt:vector size="4" baseType="lpstr">
      <vt:lpstr>rekapitulacija</vt:lpstr>
      <vt:lpstr>gradbeno</vt:lpstr>
      <vt:lpstr>elektro</vt:lpstr>
      <vt:lpstr>strojna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Rotovnik Primož</cp:lastModifiedBy>
  <cp:lastPrinted>2021-03-18T05:58:44Z</cp:lastPrinted>
  <dcterms:modified xsi:type="dcterms:W3CDTF">2021-03-18T05:58:51Z</dcterms:modified>
</cp:coreProperties>
</file>